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75" windowHeight="8775" tabRatio="714" activeTab="18"/>
  </bookViews>
  <sheets>
    <sheet name="Sheet1" sheetId="1" r:id="rId1"/>
    <sheet name="Ⅰ" sheetId="2" r:id="rId2"/>
    <sheet name="Ⅱ" sheetId="3" r:id="rId3"/>
    <sheet name="III" sheetId="4" r:id="rId4"/>
    <sheet name="IV" sheetId="5" r:id="rId5"/>
    <sheet name="Ⅴ" sheetId="6" r:id="rId6"/>
    <sheet name="VI" sheetId="7" r:id="rId7"/>
    <sheet name="Ⅶ" sheetId="8" r:id="rId8"/>
    <sheet name="VIＩ-2" sheetId="9" r:id="rId9"/>
    <sheet name="Ⅶ-3" sheetId="10" r:id="rId10"/>
    <sheet name="Ⅶ-4" sheetId="11" r:id="rId11"/>
    <sheet name="Ⅷ-1" sheetId="12" r:id="rId12"/>
    <sheet name="Ⅷ-2" sheetId="13" r:id="rId13"/>
    <sheet name="Ⅸ" sheetId="14" r:id="rId14"/>
    <sheet name="Ⅹ-1" sheetId="15" r:id="rId15"/>
    <sheet name="Ⅹ-2" sheetId="16" r:id="rId16"/>
    <sheet name="Ⅹ-3" sheetId="17" r:id="rId17"/>
    <sheet name="Ⅹ-4" sheetId="18" r:id="rId18"/>
    <sheet name="Ⅹ-5" sheetId="19" r:id="rId19"/>
  </sheets>
  <definedNames>
    <definedName name="_xlnm.Print_Area" localSheetId="1">'Ⅰ'!$A$1:$Q$53</definedName>
    <definedName name="_xlnm.Print_Area" localSheetId="2">'Ⅱ'!$A$1:$S$212</definedName>
    <definedName name="_xlnm.Print_Area" localSheetId="5">'Ⅴ'!$A$1:$L$48</definedName>
    <definedName name="_xlnm.Print_Area" localSheetId="7">'Ⅶ'!$A$1:$J$53</definedName>
    <definedName name="_xlnm.Print_Area" localSheetId="11">'Ⅷ-1'!$A$1:$N$53</definedName>
    <definedName name="_xlnm.Print_Area" localSheetId="14">'Ⅹ-1'!$A$1:$Q$120</definedName>
    <definedName name="_xlnm.Print_Area" localSheetId="15">'Ⅹ-2'!$A$1:$Q$120</definedName>
    <definedName name="_xlnm.Print_Area" localSheetId="16">'Ⅹ-3'!$A$1:$Q$160</definedName>
    <definedName name="_xlnm.Print_Area" localSheetId="17">'Ⅹ-4'!$A$1:$Q$120</definedName>
    <definedName name="_xlnm.Print_Area" localSheetId="18">'Ⅹ-5'!$A$1:$Q$123</definedName>
    <definedName name="_xlnm.Print_Area" localSheetId="3">'III'!$A$1:$F$53</definedName>
    <definedName name="_xlnm.Print_Area" localSheetId="4">'IV'!$A$1:$Q$56</definedName>
    <definedName name="_xlnm.Print_Titles" localSheetId="0">'Sheet1'!$B:$B,'Sheet1'!$1:$1</definedName>
  </definedNames>
  <calcPr fullCalcOnLoad="1"/>
</workbook>
</file>

<file path=xl/sharedStrings.xml><?xml version="1.0" encoding="utf-8"?>
<sst xmlns="http://schemas.openxmlformats.org/spreadsheetml/2006/main" count="6533" uniqueCount="2159">
  <si>
    <t>①チームデザイナーとして技術関連全分野の指導・指揮・管理、②プロジェクト終結期のPMRとしてプロジェクト全体の指揮・管理・終結作業</t>
  </si>
  <si>
    <t>Multidisciplinary、異なる背景を持つ集団構成の秩序維持能力</t>
  </si>
  <si>
    <t>治安不安定等に対する危機管理能力を含む一般的なカントリーリスク対応力</t>
  </si>
  <si>
    <t>d</t>
  </si>
  <si>
    <t>g</t>
  </si>
  <si>
    <t>h</t>
  </si>
  <si>
    <t>世銀等のプロジェクトの場合、プロジェクトレビューを年に2回程度やることが多い。そのときの世銀の選出した専門家は大体において一流である。その人たちとのやり取りで金成得ることがある場合があった</t>
  </si>
  <si>
    <t>現場があっても人材育成に向く現場とそうでない現場もある</t>
  </si>
  <si>
    <t>b</t>
  </si>
  <si>
    <t>d</t>
  </si>
  <si>
    <t>f</t>
  </si>
  <si>
    <t>国内外留学制度あり。年代別研修制度あり。事業部門ごと研修制度あり。</t>
  </si>
  <si>
    <t>いいえ</t>
  </si>
  <si>
    <t>①紛争地域（イラク、アフガン、スリランカ、インドネシアのアチェ等）の平和復興事業へのODAの集中、②他地域へのODA支援の先細りと民間資金活用の活発化と幸くさい金融機関（世銀、アジ銀等案件の比率の増加、③途上国の一般技術力の向上に伴う当方の高度化技術のサービス頻度の増加（分業の進展）、④地球環境問題の多岐化と量の増大</t>
  </si>
  <si>
    <t>①イラク、アフガンのインドシナ三国のような平和以降への期待と日本型の支援技術の確立、危機管理も含め、伝統的技術に加え、文化人類学的知見のような文明と歴史への理解も加えたマネージメント技術が求められよう、そのために産学協同での新技術の結集、具体的には混合チームの編成と共同作業の普及の一般化、②日本を除くその他先進国のODA出資の増加への対応、このための国際機関案件の受注への注力、採算の良いエネルギー案件等の民間資金による開発案件の増加、③中国、台湾、韓国等への日本発先端技術を中心としたAdvanced Technologyでのサービス分野の拡大、④京都議定書の遵守を軸とした環境事業の多角的展開</t>
  </si>
  <si>
    <t>①治安維持がある程度機能した後の状況を前提として、危機管理のための情報収集力強化のためのネット網のセットアップに関する組織立ち上げ力、文明を尊重した事業執行体制を可能にする人文科学を巻き込んだ事業執行力（一般技術（工学系は、これまでの技術でほぼ対応可能）、②戦略子会社活用（当社の場合で言えば、英国工営、中南米工営等）による技術営業力の強化による受注能力、③高度解析能力、IT活用型社会インフラ整備技術、ステークホールダーの合意形成技術等、④CDM等では国内事業と海外事情を結びつけた機会発掘能力とプロジェクト形成能力、それに要する財務、経営を俯瞰した企業アライアンス形成能力とマネージメント能力</t>
  </si>
  <si>
    <t>ベースの能力は大学（国内）に期待する面もある。大学の教育カリキュラムを根本から見直す。あとはOJT</t>
  </si>
  <si>
    <t>個人→個人への伝承に限りがあるので土木学会のような組織を活用すべきである</t>
  </si>
  <si>
    <t>Ｉ．過去に関与した海外建設プロジェクトへの参加形態</t>
  </si>
  <si>
    <t>回答</t>
  </si>
  <si>
    <t>人数</t>
  </si>
  <si>
    <t>１．事業形成～進捗管理～完成における監理者的立場</t>
  </si>
  <si>
    <t>２．調査・設計・監理・維持管理等のコンサルタント的立場</t>
  </si>
  <si>
    <t>３．建設そのもの等の施工的立場</t>
  </si>
  <si>
    <t>４．民活等を含めたマネージメント的立場</t>
  </si>
  <si>
    <t>５．その他</t>
  </si>
  <si>
    <t>相手国電力省発注の出力17万5000KWの水力発電所建設工事。範囲は発電機、ゲート据付を除く総ての土木建築工事。</t>
  </si>
  <si>
    <t>危機管理能力</t>
  </si>
  <si>
    <t>楽観主義</t>
  </si>
  <si>
    <t>社交性</t>
  </si>
  <si>
    <t>a</t>
  </si>
  <si>
    <t>海外の現場実務に就労させ、海外工事に向いている職員を育てて行く。</t>
  </si>
  <si>
    <t>いいえ</t>
  </si>
  <si>
    <t>アジア地域の発電事業（水力・火力）はODA主体から民活（IPP事業）が増える。</t>
  </si>
  <si>
    <t>施工管理能力に加えてプロジェクト立ち上げ能力が必要となってくる。</t>
  </si>
  <si>
    <t>その国にとって真に必要なプロジェクト発掘能力</t>
  </si>
  <si>
    <t>当該国で工事を継続的に行い、彼らの要望を把握していく。</t>
  </si>
  <si>
    <t>施工する工事のなかで職員を教育していく（OJTの活用）</t>
  </si>
  <si>
    <t>設計、施工管理、原価管理</t>
  </si>
  <si>
    <t>海外派遣教育データべース</t>
  </si>
  <si>
    <t>設計施工及びBOT形式の事業</t>
  </si>
  <si>
    <t>自国政府資金による事業が減り、上記1.の事業が増加する。</t>
  </si>
  <si>
    <t>設計能力、ファイナンシャルに関わる能力、契約関連能力</t>
  </si>
  <si>
    <t>外部研修を含め自己による学習</t>
  </si>
  <si>
    <t>非常に難しい問題であるが、現場OJTによる実地継承しかないのではないか。</t>
  </si>
  <si>
    <t>施工管理（乗り込み、許認可取得、資機材調達、工程・品質・労務・原価管理、クレーム処理、設計変更、工事仕舞い（メンテ期間を含め））</t>
  </si>
  <si>
    <t>総合的マネージメント力</t>
  </si>
  <si>
    <t>問題処理能力</t>
  </si>
  <si>
    <t>クレーム処理能力
許認可申請取得能力
設計変更折衝力
品質管理力
労務・安全管理力</t>
  </si>
  <si>
    <t xml:space="preserve">各種調達能力
施工方針・計画
工程管理力
工事仕舞い力、メンテ期間を含め
</t>
  </si>
  <si>
    <t>本社・見積部にて</t>
  </si>
  <si>
    <t>はい</t>
  </si>
  <si>
    <t>国際要員研修制度を設けており、28歳～32歳くらいの社員を2ヶ月間国内で語学・海外事例研修後、海外工事現場に赴任させ、海外工事の実務を経験させている</t>
  </si>
  <si>
    <t>毎月現場所長及び上司のコメントを付け、国際要員に実務研修の進捗具合を書かせ報告書を提出させている。研修期間は通常工事終了までとし、研修終了後は研修報告を本社主催の報告会で国際要員自ら発表させている。この報告会には次期国際要員研修社員も出席させている。</t>
  </si>
  <si>
    <t>原油価格により、中近東地域のペケトミ・インフラ関連案件増加傾向となり動向を注視したい。</t>
  </si>
  <si>
    <t>原油価格により、プロジェクトの見直しを余儀なくされ、産油国での案件、それに関連する案件に動きがでてくると思われる。</t>
  </si>
  <si>
    <t>中近東での経験者が育っていない。中近東での商習慣（折衝力・調達力）の勉強する必要がある</t>
  </si>
  <si>
    <t>中近東で経験あるコンサルタント、インド、トルコの業者とのタイアップ。彼らのノウハウを有効活用・習得に心がける</t>
  </si>
  <si>
    <t>パートナーを組み、ＪＶ等で入札・施工を行い信頼関係を築く。これは中近東地域に限定する必要はなく、むしろ他地域でＪＶの実績を積み、その後中近東に出て行くことが望ましい。</t>
  </si>
  <si>
    <t>施工業者のプロジェクトマネージャー及びエンジニアとして現場のマネージメント　　　　　　　　　　　　　　　　　　　　　　　　　　　　本社機構での入札業務及び施工現場の管理　　　　　　　　　　　　　　　　　　　　　　　　　　</t>
  </si>
  <si>
    <t>b</t>
  </si>
  <si>
    <t>c</t>
  </si>
  <si>
    <t>d</t>
  </si>
  <si>
    <t>プロジェクト形成の上流段階（事業発掘、事業形成、ファイナンス形態の決定）で必要となる能力（主にコンサルタントとしての幅広い技術力）がより必要となると考えられます。日本の技術が高く評価されるような土俵づくりに日本人が多く関わることが、海外での日本企業/人の活動をより容易にすることにつながると考えます。また、この段階から単に工事実施にのみにとどまらず、完成後の維持管理、事業効果計測に至る事業サイクル全般でどのように関わっていくかが今後の課題になると思います。また、日本企業/人が従来から高い評価を得ている、品質管理能力については、当然のことながら、今後も維持していく必要があります。コストの点で参入が困難となる場合も多いのですが、途上国に置いては、日本企業/人の参入を非常に期待しています。インドでの事例ですが、日本人の仕事に対する姿勢が高い評価を得て、「インドの建設事業の進め方を変えた」と言うことさえ言われているほどです。このような実績を積み重ねていくことは引き続き重要です。</t>
  </si>
  <si>
    <t>セクター全体についての構想力・判断力、プレゼンテーション力</t>
  </si>
  <si>
    <t>企画・提案能力</t>
  </si>
  <si>
    <t>自己の主張をはっきりと出せる</t>
  </si>
  <si>
    <t>事業形成能力、総合的判断能力、セキュリティコントロール</t>
  </si>
  <si>
    <t>特に人口稠密なアジア地域においては都市鉄道の需要が高まるものと考えられるが、これに対応するには、土木のみならず信号・電力や運営、保守、管理を含む総合的な鉄道技術に関する技術力が求められる</t>
  </si>
  <si>
    <t>アジア地域においては鉄道需要が高まる。これに対し、信号、電力、運営、保守、管理等の総合的な鉄道技術が求められる。</t>
  </si>
  <si>
    <t>ベテランエンジニアの持っている技術力のbrush upと総合化</t>
  </si>
  <si>
    <t>①治安維持がある程度機能した後の状況を前提として、危機管理のための情報収集力強化のためのネット網のセットアップに関する組織立ち上げ力、文明を尊重した事業執行体制を可能にする人文科学等を巻き込んだ執行力（一般技術（工学系）はこれまでの技術でほぼ対応可能）
②戦略子会社活用（当社の場合で言えば、英国工営、中南米工営等）による技術営業力の強化による受注能力
③高度解析能力、マネージメントツール（プリマベーラ等）の活用による事業執行体制のけ威嚇・設計技術の強化等
④国内事情と海外事情を結びつけた機会発掘能力とプロジェクト形成能力、それに要する財務、経営を俯瞰した企業ライアンス形成能力とマネージメント能力</t>
  </si>
  <si>
    <t>契約理解・活用力　商談管理能力</t>
  </si>
  <si>
    <t>危機管理を含む総合的判断力、プレゼンテーション力</t>
  </si>
  <si>
    <t>語学力（英語力だけでなく現地語も）、交際力（交渉力ではなく）</t>
  </si>
  <si>
    <t>その国にとって真に必要なプロジェクト発掘能力</t>
  </si>
  <si>
    <t>設計能力、ファイナンシャルに関わる能力、契約関連能力</t>
  </si>
  <si>
    <t>マネージメント、原価統治力</t>
  </si>
  <si>
    <t>丸ごと受注する能力を持った組織が日本に育つこと（独Deconsut，仏Systraのような組織）</t>
  </si>
  <si>
    <t>基本的にはⅢで挙げた技術力（能力）で十分であると考える。</t>
  </si>
  <si>
    <t>契約概念、リスク管理、ファイナンス</t>
  </si>
  <si>
    <t>コンセッション方式による事業形成能力、契約理解、活用力</t>
  </si>
  <si>
    <t>多くの経験から得られる洞察力</t>
  </si>
  <si>
    <t>４．それらはどのような方法で習得しますか？</t>
  </si>
  <si>
    <t>現地での経験実習</t>
  </si>
  <si>
    <t>個人的な資質と努力によるところが多い。</t>
  </si>
  <si>
    <t>現場で習得、書籍等による自習</t>
  </si>
  <si>
    <t>相手国の立場に立ち、かつ日本の国益を考えつつ、どのような援助がふさわしいかを現地政府と密なる対話で習得する</t>
  </si>
  <si>
    <t>現場の経験、研修会の積極的参加</t>
  </si>
  <si>
    <t>先ずは特定分野での専門性を磨き、実施業務を通して体系化を習得することで応用・展開させる</t>
  </si>
  <si>
    <t>予め監理能力の高い技術者からの指導と実践を踏まえていくことが重要である。人、物、金を相手にしていくため、教育だけでは不可能である</t>
  </si>
  <si>
    <t>得意分野での専門性を磨き、実施業務を通して体系化を習得することで応用・展開させる</t>
  </si>
  <si>
    <t>外部研修＋自習</t>
  </si>
  <si>
    <t>継続学習の活性化</t>
  </si>
  <si>
    <t>国内・海外の類似事業での実務</t>
  </si>
  <si>
    <t>主として海外業務及び国内業務経験</t>
  </si>
  <si>
    <t>国内の土木工事現場</t>
  </si>
  <si>
    <t>一般常識をもつ技術者が必要である</t>
  </si>
  <si>
    <t>現地での精力的な事業推進の中で養われる。</t>
  </si>
  <si>
    <t>外部講師による教育研修と海外の現場実務</t>
  </si>
  <si>
    <t>現場実務の経験を積ませる。</t>
  </si>
  <si>
    <t>個々の独学並びに社内OJT</t>
  </si>
  <si>
    <t>日本では捨てられている様な技術も発展途上国に活用できる可能性あり</t>
  </si>
  <si>
    <t>実際の業務と経験</t>
  </si>
  <si>
    <t>現場実務</t>
  </si>
  <si>
    <t>国内外における高い専門能力が必要とされる業務において</t>
  </si>
  <si>
    <t>企業内研修、書籍による独学、海外プロジェクトによる実務経験</t>
  </si>
  <si>
    <t>国内外の大学教育で基礎的な知識は教えることが出来るが、実際のプロジェクトにて実務を経験することが一番であると考える</t>
  </si>
  <si>
    <t>専門家によるセミナーへの参加</t>
  </si>
  <si>
    <t>実務でのＯＪＴが最も重要と考えられるが、社内教育を含めた教育プログラムの整備が重要と考えられる。</t>
  </si>
  <si>
    <t>組織としてはプロの雇用及び提携</t>
  </si>
  <si>
    <t>学校及び企業内教育、海外工事経験、留学・旅行等による海外経験、外国人との交流、できるだけ多くの人を参画</t>
  </si>
  <si>
    <t>海外企業への派遣研修</t>
  </si>
  <si>
    <t>企業留学及び海外留学</t>
  </si>
  <si>
    <t>関連プロジェクトに参加することによる</t>
  </si>
  <si>
    <t>企業内・外教育。海外企業等への派遣教育</t>
  </si>
  <si>
    <t>ＯＪＴ</t>
  </si>
  <si>
    <t>海外の現場実務、海外の大学教育他</t>
  </si>
  <si>
    <t>中途採用。現職員には基礎的研修</t>
  </si>
  <si>
    <t>海外の現場実務で発生する諸問題に対する解決方法の経験</t>
  </si>
  <si>
    <t>OJT</t>
  </si>
  <si>
    <t>国内の業務では全く期待できないので、海外業務での経験を積む</t>
  </si>
  <si>
    <t>何らかの強制力がないと人は動かない（ex.法律）</t>
  </si>
  <si>
    <t>海外担当部門における国内ＯＪＴと研修</t>
  </si>
  <si>
    <t>ＯＪＴによる。</t>
  </si>
  <si>
    <t>複数の専門家・経験者によるグループ討議が望ましい。</t>
  </si>
  <si>
    <t>人の経験談と指導と人選</t>
  </si>
  <si>
    <t>国内・海外でのCM/PM業務を体験した大学の新学問に育てる</t>
  </si>
  <si>
    <t>現場における経験により習得</t>
  </si>
  <si>
    <t>資金・保険・計画・建設・人数学者、文化学者等多くの分野の経験者によるブレーンストーミング。そして誰が決断するか。</t>
  </si>
  <si>
    <t>海外プロジェクトでの実務経験を積むこと</t>
  </si>
  <si>
    <t>実際のプロジェクトを通じて経験を積むことがもっとも重要でしょうが、その方面に強い人材を雇うことが近道でしょう</t>
  </si>
  <si>
    <t>実務経験で修得するしかないと考える</t>
  </si>
  <si>
    <t>社内教育</t>
  </si>
  <si>
    <t>小～大間での教育（現在無きに等しい）</t>
  </si>
  <si>
    <t>事業への参加、関与を通じて</t>
  </si>
  <si>
    <t>中近東で経験あるコンサルタント、インド、トルコの業者とのタイアップ。彼らのノウハウを有効活用・習得に心がける</t>
  </si>
  <si>
    <t>経験しかないと思う。組織としては外からの人材獲得、経験ある組織との共同。</t>
  </si>
  <si>
    <t>鉄道運営事業者に所属する技術者との人事交流</t>
  </si>
  <si>
    <t>日本国内の事業での導入、海外での具体的な展開</t>
  </si>
  <si>
    <t>現状では、大学研究会、学会委員会を通じた人的交流、国際学会等</t>
  </si>
  <si>
    <t>有望な地域に拠点を置き、情報の精度を向上させる</t>
  </si>
  <si>
    <t>OJTなど</t>
  </si>
  <si>
    <t>海外現場実務及び社外研修</t>
  </si>
  <si>
    <t>企業内教育　ローテーション</t>
  </si>
  <si>
    <t>自主学習、現場研修、他企業との連携</t>
  </si>
  <si>
    <t>g.書籍等による自習、d.海外の現場実務</t>
  </si>
  <si>
    <t>コンソーシアム、ＪＶ等を通じての経験的取得</t>
  </si>
  <si>
    <t>ある程度徒弟制的に実務を通じて習得</t>
  </si>
  <si>
    <t>実務経験、講習、歴史・文化の勉強</t>
  </si>
  <si>
    <t>若手に国内・海外でのOJTを課す</t>
  </si>
  <si>
    <t>書籍等による自習</t>
  </si>
  <si>
    <t>コンソーシアム編成およびアウトソーシング</t>
  </si>
  <si>
    <t>現地弁護士の活用</t>
  </si>
  <si>
    <t>海外プロジェクトの実務経験</t>
  </si>
  <si>
    <t>ＯＪＴなど</t>
  </si>
  <si>
    <t>現在の教育、公的システム、企業ともにそのような意欲を持つこと</t>
  </si>
  <si>
    <t>基本的には現場で得るため、プロマネ体系技術知識の取得</t>
  </si>
  <si>
    <t>公的機関（財団・社団）の研修が効果的と考えます</t>
  </si>
  <si>
    <t>過去の業界としての経験を理解し、うまく使えることが必要。現場をよく理解し、経験を積むこと。</t>
  </si>
  <si>
    <t>書籍等を用いた自習・研修制度の活用、実際の業務経験による習得</t>
  </si>
  <si>
    <t>国内の行政経験、企業内研修、海外行政経験</t>
  </si>
  <si>
    <t>国内外で、事業形成から効果測定に至るまで幅広い経験を積んだ人材が一層必要になってくると思われます。そのような人材が、人や技術に関する規格/仕様等のルール作りの段階から関わっていくことで、に恩人技術者の海外での活動の舞台が広がっていくことにつながると思います。このような人材の育成は、組織が人材を囲い込む従来の日本の状況では、これまで非常に困難でしたが、これからも引き続き困難な状況が続くことが予想されます。日本国内における雇用慣行が変わり、組織の壁を越えた人材の流動化がある程度進まない限り、達成できないと思われます。しかしながら、人材の流動化が進んでいる海外でいきなりトレーニングすることは、日本人としての技術力の継承の観点からは望ましいことではないでしょう。あくまでも基本的な事項は社会全体の技術に対する要求水準の高い日本で習得することに大きなメリットがあると考えます。</t>
  </si>
  <si>
    <t>海外での実務経験、ケーススタディー研究など</t>
  </si>
  <si>
    <t>トップランナーになる為に、自国の将来を考えて提言していくこと</t>
  </si>
  <si>
    <t>海外の現場実務、海外企業への出向、研修</t>
  </si>
  <si>
    <t>国内現場でのOJTとその経験をベースに海外でのOJT</t>
  </si>
  <si>
    <t>海外の現場実務</t>
  </si>
  <si>
    <t>OJT、海外専門の法人への派遣等</t>
  </si>
  <si>
    <t>派遣期間の長期化、現地交際費の増額</t>
  </si>
  <si>
    <t>当該国で工事を継続的に行い、彼らの要望を把握していく。</t>
  </si>
  <si>
    <t>外部研修を含め自己による学習</t>
  </si>
  <si>
    <t>海外企業研修</t>
  </si>
  <si>
    <t>政府主導で上記組織を育成すること</t>
  </si>
  <si>
    <t>海外大学院留学あるいは民間企業への出向</t>
  </si>
  <si>
    <t>これまでの海外事例の収集・分析</t>
  </si>
  <si>
    <t>国内行政の支援業務、国際機関業務への参画</t>
  </si>
  <si>
    <t>アジア地域は、タイを初めマレーシア、ベトナムなど、日本の技術移転やそれも一因となって僅かずつの経済発展に伴い、確実な変化を見せている。周辺諸国も類似傾向を見せている</t>
  </si>
  <si>
    <t>このような状況の中で、今後のファイナンス形態は、経済状況、技術保有力等を踏まえるとCM、PMへ移行していくことが予測される</t>
  </si>
  <si>
    <t>追加というよりも、さらに高いプロジェクトサイクル全般にわたる広い監理能力が必要になってくる</t>
  </si>
  <si>
    <t>予め監理能力の高い技術者からの指導と実践を踏まえていくことが重要である。人、物、金を相手にしていくため、教育だけでは不可能である</t>
  </si>
  <si>
    <t>上記４.を繰り返し実践し、そのエキスとなる部分をマニュアル化する</t>
  </si>
  <si>
    <t>2-6</t>
  </si>
  <si>
    <t>水力発電施設建設に係る調査、計画、設計及び施工監理業務</t>
  </si>
  <si>
    <t>リスク管理</t>
  </si>
  <si>
    <t>d</t>
  </si>
  <si>
    <t>g</t>
  </si>
  <si>
    <t>f</t>
  </si>
  <si>
    <t>はい</t>
  </si>
  <si>
    <t>アジア地域における水資源開発と交通運輸大型公共事業</t>
  </si>
  <si>
    <t>新規事業ではファイナンス形態の多様化、既施設に対しては補修・再開発・維持管理事業の増加</t>
  </si>
  <si>
    <t>総合技術力、リスク管理、プロジェクトマネジメント力が要求される</t>
  </si>
  <si>
    <t>得意分野での専門性を磨き、実施業務を通して体系化を習得することで応用・展開させる</t>
  </si>
  <si>
    <t>実施業務を通して体験・体得させ、研修等を通して知識の共有化と整理を計らせる</t>
  </si>
  <si>
    <t>2-7</t>
  </si>
  <si>
    <t>調査、設計、施工監理、維持管理、人材育成</t>
  </si>
  <si>
    <t>c</t>
  </si>
  <si>
    <t>a</t>
  </si>
  <si>
    <t>アジア、中近東、アフリカにおけるインフラ整備事業</t>
  </si>
  <si>
    <t>さらなる民活化、国際化（外国企業とのJV等）</t>
  </si>
  <si>
    <t>法律、財務に関する知識</t>
  </si>
  <si>
    <t>外部研修＋自習</t>
  </si>
  <si>
    <t>社内研修、OJT</t>
  </si>
  <si>
    <t>2-8</t>
  </si>
  <si>
    <t>案件形成、調査、設計、施工管理、リハビリ計画など</t>
  </si>
  <si>
    <t>矜持と斟酌</t>
  </si>
  <si>
    <t>根気</t>
  </si>
  <si>
    <t>d</t>
  </si>
  <si>
    <t>f</t>
  </si>
  <si>
    <t>g</t>
  </si>
  <si>
    <t>a</t>
  </si>
  <si>
    <t>はい</t>
  </si>
  <si>
    <t>国内外留学制度、OJTによる現場研修、社内研修、語学習得支援、通信教育支援など</t>
  </si>
  <si>
    <t>PFI</t>
  </si>
  <si>
    <t>効率的なサービス向上に洗練されたノウハウが求められる</t>
  </si>
  <si>
    <t>グローバライゼーションの分析と対応</t>
  </si>
  <si>
    <t>継続学習の活性化</t>
  </si>
  <si>
    <t>主にOJT、場合によてはoff-the-job-training</t>
  </si>
  <si>
    <t>2-9</t>
  </si>
  <si>
    <t>予備調査、基本設計、詳細設計、入札補助業務、施工監理</t>
  </si>
  <si>
    <t>計画・設計技術力</t>
  </si>
  <si>
    <t>環境社会配慮・管理能力</t>
  </si>
  <si>
    <t>遵法精神・技術者倫理</t>
  </si>
  <si>
    <t>若手技術者を調査業務の調整要員として、また設計・施工現場へ支援要員として派遣</t>
  </si>
  <si>
    <t>技術は派遣先プロジェクト所長への聞き取り、英語はTOEIC等の試験結果で確認</t>
  </si>
  <si>
    <t>アジア地域等における民活、コンセッション方式による事業</t>
  </si>
  <si>
    <t>より大きなリスクを取って事業を実施・運営し、収益を上げるための能力が要求される</t>
  </si>
  <si>
    <t>リスク管理能力、財務・会計能力、工程・原価管理能力、コストダウン設計能力</t>
  </si>
  <si>
    <t>国内・海外の類似事業での実務</t>
  </si>
  <si>
    <t>実務経験の協働と報告書等の文書による</t>
  </si>
  <si>
    <t>2-10</t>
  </si>
  <si>
    <t>旧輸銀融資によるプランと建設の設計及び現場管理</t>
  </si>
  <si>
    <t>都市交通M/Pの作成、都市内高架橋の計画、設計、積算、入札評価、施工管理（レジデントエンジニア）</t>
  </si>
  <si>
    <t>設計応用力</t>
  </si>
  <si>
    <t>c</t>
  </si>
  <si>
    <t>d</t>
  </si>
  <si>
    <t>a</t>
  </si>
  <si>
    <t>f</t>
  </si>
  <si>
    <t>はい</t>
  </si>
  <si>
    <t>目標チャレンジシートによる達成度</t>
  </si>
  <si>
    <t>戦後復興地域の経済インフラ事業</t>
  </si>
  <si>
    <t>台湾新幹線　C210、C216工区　設計　施工</t>
  </si>
  <si>
    <t>プロジェクトマネージャーとして</t>
  </si>
  <si>
    <t>鉄道インフラストラクチャの建設施工</t>
  </si>
  <si>
    <t>施工管理業務</t>
  </si>
  <si>
    <t>設計・施工</t>
  </si>
  <si>
    <t>メコンコミッティ世銀、ラオス国ナムグムダム、日本工営がコンサルタント。間組施工</t>
  </si>
  <si>
    <t>施工管理（乗り込み、許認可取得、資機材調達、工程・品質・労務・原価管理、クレーム処理、設計変更、工事仕舞い（メンテ期間を含め））</t>
  </si>
  <si>
    <t>水力発電事業のうち土木工事</t>
  </si>
  <si>
    <t>施工者としての立場でＰＭ</t>
  </si>
  <si>
    <t>鉄道建設工事のプロジェクトマネージャー</t>
  </si>
  <si>
    <t>BOT事業の建設全般</t>
  </si>
  <si>
    <t>湾岸拡張工事の内、ＰＣ舗装工事下請業務につき営業・施工を担当</t>
  </si>
  <si>
    <t>護岸、取付道路を含むＰＣ橋梁工事</t>
  </si>
  <si>
    <t>無償資金協力事業（橋梁・道路）の施工及び施工管理</t>
  </si>
  <si>
    <t>ODA橋梁および取付道路建設案件について、ＰＭとして施工者側からの総合的管理を行った</t>
  </si>
  <si>
    <t>施工または設計施工</t>
  </si>
  <si>
    <t>VI.能力取得の場を与えるに当たっての問題点</t>
  </si>
  <si>
    <t>VＩI.次世代への継承（全回答数26）</t>
  </si>
  <si>
    <t>1.教育活動を行っているか？</t>
  </si>
  <si>
    <t>2.どのような教育内容か？</t>
  </si>
  <si>
    <t>未回答</t>
  </si>
  <si>
    <t>2-1’</t>
  </si>
  <si>
    <t>4-1’</t>
  </si>
  <si>
    <t>4-6’</t>
  </si>
  <si>
    <t>4-8’</t>
  </si>
  <si>
    <t>25’</t>
  </si>
  <si>
    <t>56’</t>
  </si>
  <si>
    <t>68’</t>
  </si>
  <si>
    <t>75’</t>
  </si>
  <si>
    <t>その他</t>
  </si>
  <si>
    <t>技術協力プロジェクト専門家</t>
  </si>
  <si>
    <t>旧輸銀融資によるプランと建設の設計及び現場管理</t>
  </si>
  <si>
    <t>建設会社への協力業務</t>
  </si>
  <si>
    <t>案件発掘・案系形成・案件具体化</t>
  </si>
  <si>
    <t>案件・事業形成</t>
  </si>
  <si>
    <t>事業主</t>
  </si>
  <si>
    <t>事業形成から進捗管理から完成におけるコンサルタントの立場</t>
  </si>
  <si>
    <t>JICA短期専門家および派遣要請によって専門研修講師を海外数カ国で経験した程度ですので、ここでの設問対象外と思われます。以下、無回答</t>
  </si>
  <si>
    <t>途上国政府及び国連地方における技術指導</t>
  </si>
  <si>
    <t>鉄道計画、マスタープランの作成</t>
  </si>
  <si>
    <t>技術者教育プログラム(JICA）</t>
  </si>
  <si>
    <t>大使館の書記官としてODAにかかる事業の全般に関わった。</t>
  </si>
  <si>
    <t>国際機関職員</t>
  </si>
  <si>
    <t>マスタープラン、フィージビリティースタディー実施のコンサルタント的立場</t>
  </si>
  <si>
    <t>マスタープラン、フィージビリティスタディー実施のコンサルタント的立場</t>
  </si>
  <si>
    <t>民活インフラ事業の企画・形成・建設・運営</t>
  </si>
  <si>
    <t>発注元相手先政府機関の専門家として</t>
  </si>
  <si>
    <t>技術移転、受注支援</t>
  </si>
  <si>
    <t>技術者・研究者育成のための指導者的立場</t>
  </si>
  <si>
    <t>JICA長期専門家としてのアドバイザー的立場</t>
  </si>
  <si>
    <t>５．その他の回答</t>
  </si>
  <si>
    <t>4-3’</t>
  </si>
  <si>
    <t>10’</t>
  </si>
  <si>
    <t>14’</t>
  </si>
  <si>
    <t>26’</t>
  </si>
  <si>
    <t>31’</t>
  </si>
  <si>
    <t>31’’</t>
  </si>
  <si>
    <t>35’</t>
  </si>
  <si>
    <t>70’</t>
  </si>
  <si>
    <t>援助型事業と非援助型事業の混合</t>
  </si>
  <si>
    <t>援助型事業と非援助型事業の混合</t>
  </si>
  <si>
    <t>国の事業</t>
  </si>
  <si>
    <t>相手国技術者との共同研究</t>
  </si>
  <si>
    <t>現地政府の自己資金</t>
  </si>
  <si>
    <t>国際融資機関の協調融資</t>
  </si>
  <si>
    <t>（２）関与した業務内容・範囲等</t>
  </si>
  <si>
    <t>タイ国政府活動支援（都市開発（区画整理）制度か、区画整理パイロット）プロジェクト構造、都市計画、都市開発、全国研修制度化</t>
  </si>
  <si>
    <t>JICA開発調査、JICA無償基本設計、JBIC事業案件形成・施工管理</t>
  </si>
  <si>
    <t>途上国における都市交通M/P及び優先プロジェクトのF/S</t>
  </si>
  <si>
    <t>水門・水理j解析</t>
  </si>
  <si>
    <t>水力発電施設建設に係る設計及び施工監理業務</t>
  </si>
  <si>
    <t>日本の無償資金協力による道路および橋梁のプロジェクトで基本設計、詳細設計そして施工監理</t>
  </si>
  <si>
    <t>水力発電施設建設に係る調査、計画、設計及び施工監理業務</t>
  </si>
  <si>
    <t>調査、設計、施工監理、維持管理、人材育成</t>
  </si>
  <si>
    <t>案件形成、調査、設計、施工管理、リハビリ計画など</t>
  </si>
  <si>
    <t>予備調査、基本設計、詳細設計、入札補助業務、施工監理</t>
  </si>
  <si>
    <t>都市交通M/Pの作成、都市内高架橋の計画、設計、積算、入札評価、施工管理（レジデントエンジニア）</t>
  </si>
  <si>
    <t>トンネル、港湾工事</t>
  </si>
  <si>
    <t>総務・経理</t>
  </si>
  <si>
    <t>工作図作成、材料手配、鉄骨制作、鉄骨建方</t>
  </si>
  <si>
    <t>鋼桁の制作から架設、および床版の施工</t>
  </si>
  <si>
    <t>鋼桁の制作・架設、ケーブルの設置及び橋面工（舗装まで）</t>
  </si>
  <si>
    <t>斜張橋の桁・ケーブル工事のうち、営業、入札、契約、設計、製作、架設</t>
  </si>
  <si>
    <t>シンガポール政府の資金による公共工事として、出入国管理施設のための埋立工事、コンテナ埠頭建設工事、プラント施設のための埋立および道路建設工事等に関与した。具体的な工種としては、浚渫工、埋立工、Ｌ型護岸工、傾斜護岸工、地盤改良工、ケーソン製作・据付工、基礎マウンド工、道路工、橋梁工およびモニタリングなどに関与した。</t>
  </si>
  <si>
    <t>アジアハイウェイ橋梁の水理調査、設計（バングラデシュ）、洪水予警報システムの調査・計画・設計（比ほか）</t>
  </si>
  <si>
    <t>アフガニスタン、カンダハル／カブール間50km道路建設の調査設計（JICA）、管理</t>
  </si>
  <si>
    <t>専門技術力と全体技術力</t>
  </si>
  <si>
    <t>国際競争入札で受注した橋梁工事に対し、本社技術の立場から施工支援をした</t>
  </si>
  <si>
    <t>無償資金援助で、道路／橋梁の計画・設計、有償資金援助で橋梁の計画・設計</t>
  </si>
  <si>
    <t>道路計画</t>
  </si>
  <si>
    <t>雨水流出モデルの開発</t>
  </si>
  <si>
    <t>発電所新設及びリハビリテーション</t>
  </si>
  <si>
    <t>下水道流末処理場の設計審査</t>
  </si>
  <si>
    <t>クウェート国電気通信設備の設計・施工コンサルタント（通信インフラの設計）</t>
  </si>
  <si>
    <t>インドネシア国チリウンチサダネ道水路トンネル詳細設計業務</t>
  </si>
  <si>
    <t>工事に使用するコンクリート材料の選定、仕様決定、計画に対する技術指導</t>
  </si>
  <si>
    <t>タンザニア政府道路局での橋梁設計技術指導、国連アフリカ経済委員会のアフリカ横断道路事務局での上級経済官としての計画推進</t>
  </si>
  <si>
    <t>土木施設の耐震設計、環境対策</t>
  </si>
  <si>
    <t>施工業者の立場で、設計施工プロジェクトの設計および施工管理を行った。サブコンは現地業者</t>
  </si>
  <si>
    <t>橋梁計画等における現地コンサルタントの設計支援</t>
  </si>
  <si>
    <t>ODAによる開発調査、計画、設計</t>
  </si>
  <si>
    <t>交通計画、都市鉄道、高速鉄道</t>
  </si>
  <si>
    <t>流域水資源計画、大型災害復旧計画等</t>
  </si>
  <si>
    <t>水力発電プロジェクトの調査、設計、工事管理と事後評価</t>
  </si>
  <si>
    <t>事業計画立案、工事の設計と施工</t>
  </si>
  <si>
    <t>世界最貧国における世界的長大橋建設のためのF/S、道路計画担当</t>
  </si>
  <si>
    <t>発電所放水口の設計、自然環境条件の調査など</t>
  </si>
  <si>
    <t>トンネルの設計・施工管理の技術指導</t>
  </si>
  <si>
    <t>世界銀行アドバイザー（対中国鉄道部）、「路線容量増加の最適費用技術評価（北京－上海間高速線建設のプレF/S」</t>
  </si>
  <si>
    <t>我が国のODAに係る開発調査のうち、上下水道案件・環境案件</t>
  </si>
  <si>
    <t>海面方式運河の建設を含むパナマ運河の代替案調査</t>
  </si>
  <si>
    <t>現地調査、設計、施工管理の一部</t>
  </si>
  <si>
    <t>現地派遣エンジニアとしてローカルエンジニアに技術指導</t>
  </si>
  <si>
    <t>交通計画立案、高速鉄道施設、都市鉄道新設・改良</t>
  </si>
  <si>
    <t>エンジニアとしての参画</t>
  </si>
  <si>
    <t>計画、設計、プロジェクトマネージメントをCMRとしてプロジェクトを統括</t>
  </si>
  <si>
    <t>日豪混成チームによるフィージビリティースタディーのCo-PMとしてスタディーを統括</t>
  </si>
  <si>
    <t>設計・建設等のPMとして</t>
  </si>
  <si>
    <t>AHProjectの企画・調整、現地踏査・技術指導、人材養成など</t>
  </si>
  <si>
    <t>インドネシア、タイ、ナイジェリアにおける、新港を核とした臨海部開発計画の策定</t>
  </si>
  <si>
    <t>F/S、建設工事</t>
  </si>
  <si>
    <t>任国の円借款案件を取り纏め、任国政府の協力窓口と日本政府との間の調整を担当</t>
  </si>
  <si>
    <t>政府機関内での指導、助言</t>
  </si>
  <si>
    <t>相手国電力省発注の出力17万5000KWの水力発電所建設工事。範囲は発電機、ゲート据付を除く総ての土木建築工事。</t>
  </si>
  <si>
    <t>設計、施工管理、原価管理</t>
  </si>
  <si>
    <t>地域開発計画、施設整備計画</t>
  </si>
  <si>
    <t>海外鉄道プロジェクト受注までの支援及び高速鉄道の建設から運営までの全てに関する技術支援</t>
  </si>
  <si>
    <t>オハイオ（米国）高速鉄道計画調査報告</t>
  </si>
  <si>
    <t>主としてJICAの専門家派遣のスキームで、相手国の研究者・技術者に対して海兵変形、海岸浸食対策、港内埋没対策の指導を行った。</t>
  </si>
  <si>
    <t>社会改革支援地方港湾開発事業（円借款事業）：事業実施前のアプレイザル、実施中の計画等に関する技術指導</t>
  </si>
  <si>
    <t>治水、都市排水；調査、設計、建設管理</t>
  </si>
  <si>
    <t>社交能力</t>
  </si>
  <si>
    <t>客先との交渉能力</t>
  </si>
  <si>
    <t>技術内容の計算・解析能力</t>
  </si>
  <si>
    <t>矜持と斟酌</t>
  </si>
  <si>
    <t>計画・設計技術力</t>
  </si>
  <si>
    <t>設計応用力</t>
  </si>
  <si>
    <t>各国の実体的商慣習に合わせる</t>
  </si>
  <si>
    <t>現地の文化の理解</t>
  </si>
  <si>
    <t>無償有償ODAの施工管理および現場所長</t>
  </si>
  <si>
    <t>現地人,業者との協調性</t>
  </si>
  <si>
    <t>a</t>
  </si>
  <si>
    <t>海外語学研修</t>
  </si>
  <si>
    <t>はい</t>
  </si>
  <si>
    <t>施工の観点から事業形態の違いによる変化は大きくないと思う。むしろ相手国の国力、体制、能力、意識、考え方、等の変化によって変化すべきと考える。</t>
  </si>
  <si>
    <t>契約至上主義、利益追求型、従来工法、安全軽視から協調性、パートナー、品質重視、技術移転、新しい工法、安全重視へ</t>
  </si>
  <si>
    <t>国際性、国際協調（異文化の受け入れ）、信頼・信用、技術向上、ＩＳＯ</t>
  </si>
  <si>
    <t>学校及び企業内教育、海外工事経験、留学・旅行等による海外経験、外国人との交流、できるだけ多くの人を参画</t>
  </si>
  <si>
    <t>上記4を根気良く継続すること。できれば文章化、体系化ができれば良い。</t>
  </si>
  <si>
    <t>4-6</t>
  </si>
  <si>
    <t>鉄道建設工事のプロジェクトマネージャー</t>
  </si>
  <si>
    <t>ＯＪＴ</t>
  </si>
  <si>
    <t>個人の業績評価</t>
  </si>
  <si>
    <t>アジア地域の援助型インフラ整備</t>
  </si>
  <si>
    <t>ＢＤＴ　Ｄ／Ｂ、ＰＦＩが増加する</t>
  </si>
  <si>
    <t>企業の経営能力</t>
  </si>
  <si>
    <t>海外企業への派遣研修</t>
  </si>
  <si>
    <t>4-7</t>
  </si>
  <si>
    <t>BOT事業の建設全般</t>
  </si>
  <si>
    <t>歴史認識力</t>
  </si>
  <si>
    <t>宗教・民族・文化認識力</t>
  </si>
  <si>
    <t>d</t>
  </si>
  <si>
    <t>g</t>
  </si>
  <si>
    <t>a</t>
  </si>
  <si>
    <t>f</t>
  </si>
  <si>
    <t>c</t>
  </si>
  <si>
    <t>はい</t>
  </si>
  <si>
    <t>海外留学制度</t>
  </si>
  <si>
    <t>人事評価シートによる</t>
  </si>
  <si>
    <t>中進国においては民活（BOT）等が増えると思われる</t>
  </si>
  <si>
    <t>土木・建築以外の付加価値のついたパッケージ型プロジェクトになる</t>
  </si>
  <si>
    <t>専門外の知識の習得</t>
  </si>
  <si>
    <t>企業留学及び海外留学</t>
  </si>
  <si>
    <t>OJT（現場）及び社内研修</t>
  </si>
  <si>
    <t>4-8</t>
  </si>
  <si>
    <t>湾岸拡張工事の内、ＰＣ舗装工事下請業務につき営業・施工を担当</t>
  </si>
  <si>
    <t>e</t>
  </si>
  <si>
    <t>いいえ</t>
  </si>
  <si>
    <t>4-9</t>
  </si>
  <si>
    <t>護岸、取付道路を含むＰＣ橋梁工事</t>
  </si>
  <si>
    <t>a</t>
  </si>
  <si>
    <t>c</t>
  </si>
  <si>
    <t>d</t>
  </si>
  <si>
    <t>f</t>
  </si>
  <si>
    <t>g</t>
  </si>
  <si>
    <t>海外の現場実務での実績、テーマごと論文作成させ関係者に配布</t>
  </si>
  <si>
    <t>地球全体の不平等、アンバランスを是正し安定と調和を図る方向の事業</t>
  </si>
  <si>
    <t>事業形成に当っての総合的判断力が更に重要になり、その構成要素も多岐に増加</t>
  </si>
  <si>
    <t>本当に必要となる事業の発見、構築能力</t>
  </si>
  <si>
    <t>関連プロジェクトに参加することによる</t>
  </si>
  <si>
    <t>同上</t>
  </si>
  <si>
    <t>4-10</t>
  </si>
  <si>
    <t>無償資金協力事業（橋梁・道路）の施工及び施工管理</t>
  </si>
  <si>
    <t>地下鉄、水力発電等大型案件において新たなファイナンス・契約形態が更に進むと考えられる（全地域）</t>
  </si>
  <si>
    <t>現場直結型から総合的管理型の技術力が要求されるようになる</t>
  </si>
  <si>
    <t>新技術提案能力。発想・想像力</t>
  </si>
  <si>
    <t>企業内・外教育。海外企業等への派遣教育</t>
  </si>
  <si>
    <t>企業内教育、職場でのＯＪＴ等。</t>
  </si>
  <si>
    <t>4-11</t>
  </si>
  <si>
    <t>ODA橋梁および取付道路建設案件について、ＰＭとして施工者側からの総合的管理を行った</t>
  </si>
  <si>
    <t>バランス感覚</t>
  </si>
  <si>
    <t>リスク管理能力（問題予測能力）</t>
  </si>
  <si>
    <t>問題解決力</t>
  </si>
  <si>
    <t>a</t>
  </si>
  <si>
    <t>c</t>
  </si>
  <si>
    <t>e</t>
  </si>
  <si>
    <t>f,g</t>
  </si>
  <si>
    <t>国内外留学・企業派遣研修、人件費現場負担による現場OJTは含まず</t>
  </si>
  <si>
    <t>特になし</t>
  </si>
  <si>
    <t>はい</t>
  </si>
  <si>
    <t>d</t>
  </si>
  <si>
    <t>海外既経験者と新規派遣者を適切に混合配置することにより、ノウハウの伝達を図っている</t>
  </si>
  <si>
    <t>現場運営状況確認等による客観的判断および社内書式による本人の主観的評価の確認</t>
  </si>
  <si>
    <t>ＯＤＡ案件以外</t>
  </si>
  <si>
    <t>年1回年棒面談の折に確認</t>
  </si>
  <si>
    <t>国際競争入札で受注した橋梁工事に対し、本社技術の立場から施工支援をした</t>
  </si>
  <si>
    <t>積算力</t>
  </si>
  <si>
    <t>受注可否の判断力</t>
  </si>
  <si>
    <t>下請の選定と仕事をさせる力</t>
  </si>
  <si>
    <t>発注者との折衝力</t>
  </si>
  <si>
    <t>h</t>
  </si>
  <si>
    <t>d</t>
  </si>
  <si>
    <t>b</t>
  </si>
  <si>
    <t>海外事業にかかわった経験</t>
  </si>
  <si>
    <t>海外工事現場は休みもなく条件が悪すぎる</t>
  </si>
  <si>
    <t>はい</t>
  </si>
  <si>
    <t>d</t>
  </si>
  <si>
    <t>いいえ</t>
  </si>
  <si>
    <t>OJT</t>
  </si>
  <si>
    <t>無償資金援助で、道路／橋梁の計画・設計、有償資金援助で橋梁の計画・設計</t>
  </si>
  <si>
    <t>ディベート力</t>
  </si>
  <si>
    <t>説得能力（話術）</t>
  </si>
  <si>
    <t>d</t>
  </si>
  <si>
    <t>g</t>
  </si>
  <si>
    <t>c</t>
  </si>
  <si>
    <t>国内での発注方式を国際化することが先決、ローカルルールの撤廃</t>
  </si>
  <si>
    <t>はい</t>
  </si>
  <si>
    <t>d</t>
  </si>
  <si>
    <t>後輩の業務取得と業務実施にメンバーとなって支援</t>
  </si>
  <si>
    <t>国内での変化は期待できず、日本の土木技術者は世界から取り残されるであろう</t>
  </si>
  <si>
    <t>国内の技術者の一部が国際的活動に参加するのみ</t>
  </si>
  <si>
    <t>IVの実力を高めること</t>
  </si>
  <si>
    <t>国内の業務では全く期待できないので、海外業務での経験を積む</t>
  </si>
  <si>
    <t>経験を積ませることのみ。本来は国内での業務の仕方を国際化し、経験を積ませるのが最も重要である。日本の土木業務は鎖国中であるから、これも困難か。システム上の問題</t>
  </si>
  <si>
    <t>道路計画</t>
  </si>
  <si>
    <t>c</t>
  </si>
  <si>
    <t>d</t>
  </si>
  <si>
    <t>いいえ</t>
  </si>
  <si>
    <t>いいえ</t>
  </si>
  <si>
    <t>雨水流出モデルの開発</t>
  </si>
  <si>
    <t>h</t>
  </si>
  <si>
    <t>a</t>
  </si>
  <si>
    <t>e</t>
  </si>
  <si>
    <t>東京大学都市工学科での毎学期実施している院生の研究報告会で知らず知らずのうちに習得した</t>
  </si>
  <si>
    <t>もともと、答えを求める姿勢の人が多いこと</t>
  </si>
  <si>
    <t>はい</t>
  </si>
  <si>
    <t>a</t>
  </si>
  <si>
    <t>国内の現場を見せること、他大学と共同で院生の研修旅行の実施</t>
  </si>
  <si>
    <t>現実にはできていない</t>
  </si>
  <si>
    <t>左記発展途上国における社会基盤整備の整備に貢献することよも必要であるが、より先端的な土木技術の開発をしていく必要がある</t>
  </si>
  <si>
    <t>発電所新設及びリハビリテーション</t>
  </si>
  <si>
    <t>g</t>
  </si>
  <si>
    <t>これまでの会社実務を通じて修得</t>
  </si>
  <si>
    <t>はい</t>
  </si>
  <si>
    <t>ｈ</t>
  </si>
  <si>
    <t>業務遂行の都度にチェック</t>
  </si>
  <si>
    <t>下水道流末処理場の設計審査</t>
  </si>
  <si>
    <t>倫理力</t>
  </si>
  <si>
    <t>もうかる事業、企画and/or組織の名が高まる事業</t>
  </si>
  <si>
    <t>技術力を発揮しても評価されることがなくなって衰退する</t>
  </si>
  <si>
    <t>技術力を評価して技術者にインセンティブを与える管理能力</t>
  </si>
  <si>
    <t>何らかの強制力がないと人は動かない（ex.法律）</t>
  </si>
  <si>
    <t>技術や能力そのものを継承するのではなく、そういう能力が評価される社会システムをつくること、そうすれば次世代は自然とその能力取得にむかう</t>
  </si>
  <si>
    <t>クウェート国電気通信設備の設計・施工コンサルタント（通信インフラの設計）</t>
  </si>
  <si>
    <t>独自実行力</t>
  </si>
  <si>
    <t>c</t>
  </si>
  <si>
    <t>a</t>
  </si>
  <si>
    <t>g</t>
  </si>
  <si>
    <t>h</t>
  </si>
  <si>
    <t>友人関係</t>
  </si>
  <si>
    <t>ｈ</t>
  </si>
  <si>
    <t>派遣人数の減員化</t>
  </si>
  <si>
    <t>最低人数（2～3人）での業務、分野ごとに１人化</t>
  </si>
  <si>
    <t>総合判断力と独自行動力</t>
  </si>
  <si>
    <t>人の経験談と指導と人選</t>
  </si>
  <si>
    <t>書籍類（失敗経験棟と研修（社内外）</t>
  </si>
  <si>
    <t>インドネシア国チリウンチサダネ道水路トンネル詳細設計業務</t>
  </si>
  <si>
    <t>現場責任者の経験</t>
  </si>
  <si>
    <t>世界最新の建設技術</t>
  </si>
  <si>
    <t>a</t>
  </si>
  <si>
    <t>大学において実務経験を生かしたケーススタディで学生を指導</t>
  </si>
  <si>
    <t>講義録、レポートの提出</t>
  </si>
  <si>
    <t>アジア地域</t>
  </si>
  <si>
    <t>アジア全体がEUの如き経済圏になる</t>
  </si>
  <si>
    <t>CM/PM能力</t>
  </si>
  <si>
    <t>国内・海外でのCM/PM業務を体験した大学の新学問に育てる</t>
  </si>
  <si>
    <t>大学教育で実務で裏付けられたケーススタディで鍛える</t>
  </si>
  <si>
    <t>工事に使用するコンクリート材料の選定、仕様決定、計画に対する技術指導</t>
  </si>
  <si>
    <t>現場業務を通しての技術指導による方法</t>
  </si>
  <si>
    <t>業務を通しての確認</t>
  </si>
  <si>
    <t>CM、PM方式の増加</t>
  </si>
  <si>
    <t>徐々に増加する</t>
  </si>
  <si>
    <t>総合的な判断能力、高い専門的知識</t>
  </si>
  <si>
    <t>現場における経験により習得</t>
  </si>
  <si>
    <t>現場業務を通して技術を継承</t>
  </si>
  <si>
    <t>土木施設の耐震設計、環境対策</t>
  </si>
  <si>
    <t>意欲・熱意</t>
  </si>
  <si>
    <t>使命感</t>
  </si>
  <si>
    <t>h</t>
  </si>
  <si>
    <t>c</t>
  </si>
  <si>
    <t>d</t>
  </si>
  <si>
    <t>素養、才能</t>
  </si>
  <si>
    <t>ジェネラリスト指向の組織では、なかなかプロフェッショナルが育たないという側面があるのではない？⇒単発的で継続性が保てないこと</t>
  </si>
  <si>
    <t>はい</t>
  </si>
  <si>
    <t>海外プロジェクトでの現地のOJT</t>
  </si>
  <si>
    <t>プロジェクトチームでの業績評価、適正評価</t>
  </si>
  <si>
    <t>アジア地域、特に、中国、カンボジア、ベトナム、ミャンマーなど</t>
  </si>
  <si>
    <t>現地の国情や社会経済状況に応じた技術がより重要になる</t>
  </si>
  <si>
    <t>分析力、発想力</t>
  </si>
  <si>
    <t>海外プロジェクトでの実務経験を積むこと</t>
  </si>
  <si>
    <t>必要な技術力に大きな変化はないが、営業力、顧客に対する折衝力に対する比重が大きくなる</t>
  </si>
  <si>
    <t>地域：アジア→中東、ファイナンス形態：ＯＤＡ→自己資金、ＢＯＴ案件他</t>
  </si>
  <si>
    <t>政府中心から民間に比重が移る</t>
  </si>
  <si>
    <t>これらの国に対し、必要不可欠な社会資本事業に対する技術力が求められる</t>
  </si>
  <si>
    <t>国内の技術者の一部が国際的活動に参加するのみ</t>
  </si>
  <si>
    <t>技術力を発揮しても評価されることがなくなって衰退する</t>
  </si>
  <si>
    <t>最低人数（2～3人）での業務、分野ごとに１人化</t>
  </si>
  <si>
    <t>アジア全体がEUの如き経済圏になる</t>
  </si>
  <si>
    <t>徐々に増加する</t>
  </si>
  <si>
    <t>事業リスクの把握力、事業の不安定な執行に対する方策と保証体制</t>
  </si>
  <si>
    <t>現地の国情や社会経済状況に応じた技術がより重要になる</t>
  </si>
  <si>
    <t>インフラ建設プロジェクトを対象と考えると、建設生産行為から計画からファイナンスまで上流側にシフトする変化があると予測されます。すなわち、オーナー側のリスクを回避する形態が模索されると考えられます。</t>
  </si>
  <si>
    <t>より幅広い技術力が求められる</t>
  </si>
  <si>
    <t>現地法人による対応の増加</t>
  </si>
  <si>
    <t>ハードからソフトへ</t>
  </si>
  <si>
    <t>環境案件が増加</t>
  </si>
  <si>
    <t>原油価格により、プロジェクトの見直しを余儀なくされ、産油国での案件、それに関連する案件に動きがでてくると思われる。</t>
  </si>
  <si>
    <t>これまでに必要とされなかったファイナンシングや契約形態をこなせる能力</t>
  </si>
  <si>
    <t>政治中心の事業が減少　経済的判断によるファイナンス、環境関連増加</t>
  </si>
  <si>
    <t>他国間ＪＶが増加し、日本に技術力の高さが受注のアドバンテージとなる</t>
  </si>
  <si>
    <t>日本、欧米共　社会インフラ関係ＯＤＡが大きく増加する</t>
  </si>
  <si>
    <t>設計　施工一括</t>
  </si>
  <si>
    <t>インフラ整備から、貧困対策、教育などのソフトへ</t>
  </si>
  <si>
    <t>建設プロジェクトの執行システムが新しい方式に移行</t>
  </si>
  <si>
    <t>日本政府のODA減少、援助機関による援助ほぼ現状維持、民活徐々に増加</t>
  </si>
  <si>
    <t>PFI事業の増加</t>
  </si>
  <si>
    <t>新たなファイナンス形態に向かって</t>
  </si>
  <si>
    <t>住民参加等のPIがらみの案件が主流になると思われます</t>
  </si>
  <si>
    <t>事業にかかるリスクを正確に予測できるよう努力しなければならない。</t>
  </si>
  <si>
    <t>国ベースの営業になる</t>
  </si>
  <si>
    <t>ライベリア・シェラレオーネ、アフガニスタン、イラク等の平和構築に係るインフラ事業</t>
  </si>
  <si>
    <t>22、23、1、3の能力の必要性が一層高まるものと考えられる</t>
  </si>
  <si>
    <t>財務分析、需要分析、社会・経済分析、透明性確保が重要</t>
  </si>
  <si>
    <t>契約方式の多様化（責任施工等）</t>
  </si>
  <si>
    <t>政府関係者、経済関係者との人脈の形成がますます重要になる。</t>
  </si>
  <si>
    <t>施工管理能力に加えてプロジェクト立ち上げ能力が必要となってくる。</t>
  </si>
  <si>
    <t>自国政府資金による事業が減り、上記1.の事業が増加する。</t>
  </si>
  <si>
    <t>公的支援→民間支援</t>
  </si>
  <si>
    <t>ＢＯＴ方式等で丸ごと発注</t>
  </si>
  <si>
    <t>プロジェクト受注の競争が激しくなると考える。</t>
  </si>
  <si>
    <t>インフラ部分が公共事業（円借款事業等）、上物がコンセッション方式による民間事業あるいはインフラ・上物ともにコンセッション方式による民間事業</t>
  </si>
  <si>
    <t>研修終了後は研修報告を本社主催の報告会で国際要員自ら発表させている。この報告会には次期国際要員研修社員も出席させている。</t>
  </si>
  <si>
    <t>小～大間での教育（現在無きに等しい）</t>
  </si>
  <si>
    <t>マスタープラン、フィージビリティスタディー実施のコンサルタント的立場</t>
  </si>
  <si>
    <t>日豪混成チームによるフィージビリティースタディーのCo-PMとしてスタディーを統括</t>
  </si>
  <si>
    <t>上記ｄ．の一部であるが、プロジェクトにはいろいろの国籍を有する企業が参画する。そのような人たちの幹部との丁々発止にも得るところがある。</t>
  </si>
  <si>
    <t>鉄道計画、マスタープランの作成</t>
  </si>
  <si>
    <t>相手国技術者との共同研究</t>
  </si>
  <si>
    <t>交通計画、都市鉄道、高速鉄道</t>
  </si>
  <si>
    <t>財務分析力</t>
  </si>
  <si>
    <t>ゼミナー、シンポジウム、フォーラムなどへの参加、自己教育</t>
  </si>
  <si>
    <t>職場内で各人から担当事業を説明し討論。部外語額研修期間の利用</t>
  </si>
  <si>
    <t>如何なる形態であるにしろ民間資金を導入する事業において</t>
  </si>
  <si>
    <t>22.23.1.3 の能力の必要性が一層高まるものと考えられる。</t>
  </si>
  <si>
    <t>特に人工稠密なアジア地域においては都市鉄道の需要が高まるものと考えられるが、これに対応するには、土木のみならず信号・電力や運営、保守・管理を含む総合的な鉄道技術に関する技術力が求められる。</t>
  </si>
  <si>
    <t>技術者教育プログラム(JICA）</t>
  </si>
  <si>
    <t>①工場建設の民間プロジェクト、設計、現場CM
②JICA政府技術者教育</t>
  </si>
  <si>
    <t>法的理解力</t>
  </si>
  <si>
    <t>設計・技術力</t>
  </si>
  <si>
    <t>問題分析力</t>
  </si>
  <si>
    <t>海外コンサルタント技術者との実務経験</t>
  </si>
  <si>
    <t>各国の実体的商慣習に合わせる</t>
  </si>
  <si>
    <t>c</t>
  </si>
  <si>
    <t>民活インフラ事業の企画・形成・建設・運営</t>
  </si>
  <si>
    <t>資金ﾏﾈｼﾞﾒﾝﾄ能力</t>
  </si>
  <si>
    <t>ﾘｽｸﾏﾈｼﾞﾒﾝﾄ力</t>
  </si>
  <si>
    <t>e</t>
  </si>
  <si>
    <t>g</t>
  </si>
  <si>
    <t>h</t>
  </si>
  <si>
    <t>f</t>
  </si>
  <si>
    <t>d</t>
  </si>
  <si>
    <t>c</t>
  </si>
  <si>
    <t>a</t>
  </si>
  <si>
    <t>現地ﾊﾟｰﾄﾅｰ、ｱﾄﾞﾊﾞｲｻﾞｰとの人間関係</t>
  </si>
  <si>
    <t>はい</t>
  </si>
  <si>
    <t>いいえ</t>
  </si>
  <si>
    <t>ファイナンス形態、契約形態の多様化</t>
  </si>
  <si>
    <t>マネジメント力をベースにした競争力の要請</t>
  </si>
  <si>
    <t>PM/CM力（マネジメント）</t>
  </si>
  <si>
    <t>日本国内の事業での導入、海外での具体的な展開</t>
  </si>
  <si>
    <t>マスタープラン、フィージビリティースタディー実施のコンサルタント的立場</t>
  </si>
  <si>
    <t>多国間協調融資</t>
  </si>
  <si>
    <t>計画、設計、プロジェクトマネージメントをCMRとしてプロジェクトを統括</t>
  </si>
  <si>
    <t>異なる背景を持つ集団公正の秩序維持能力</t>
  </si>
  <si>
    <t>治安不安定等にたいする危機管理能力を含む一般的なカントリーリスク対応力</t>
  </si>
  <si>
    <t>他分野にわたる技術への理解力</t>
  </si>
  <si>
    <t>日本では捨てられている様な技術も発展途上国に活用できる可能性あり</t>
  </si>
  <si>
    <t>4-6</t>
  </si>
  <si>
    <t>事業主</t>
  </si>
  <si>
    <t>中国など個々の国での特殊性に対応するべきで、それが出来る，あるいは評価されるもの。</t>
  </si>
  <si>
    <t>専門性、特異性、先進性。</t>
  </si>
  <si>
    <t>実際の業務と経験</t>
  </si>
  <si>
    <t>4-7</t>
  </si>
  <si>
    <t>工作図作成、材料手配、鉄骨制作、鉄骨建方</t>
  </si>
  <si>
    <t>クレーム能力</t>
  </si>
  <si>
    <t>建築の分野で全般的に変化すると思われる。</t>
  </si>
  <si>
    <t>BOT形式等が増加するであろう。</t>
  </si>
  <si>
    <t>契約書理解力の向上</t>
  </si>
  <si>
    <t>現場実務</t>
  </si>
  <si>
    <t>OJT</t>
  </si>
  <si>
    <t>4-8</t>
  </si>
  <si>
    <t>わかりません。</t>
  </si>
  <si>
    <t>ますます高い専門性の必要</t>
  </si>
  <si>
    <t>その分野に置ける高い専門能力</t>
  </si>
  <si>
    <t>国内外における高い専門能力が必要とされる業務において</t>
  </si>
  <si>
    <t>広く現状、状況を開示、伝達させ、興味、意欲を持つ人間に対して広く、深く経験させる。</t>
  </si>
  <si>
    <t>4-9</t>
  </si>
  <si>
    <t>鋼桁の制作から架設、および床版の施工</t>
  </si>
  <si>
    <t>鋼桁の制作・架設、ケーブルの設置及び橋面工（舗装まで）</t>
  </si>
  <si>
    <t>斜張橋の桁・ケーブル工事のうち、営業、入札、契約、設計、製作、架設</t>
  </si>
  <si>
    <t>短い期間でも海外での生活を経験させ、実体験を積ませる。営業段階から技術者を入れ、少しづつでもプロジェクトを理解させる。</t>
  </si>
  <si>
    <t>4-9’’</t>
  </si>
  <si>
    <t>4-9’</t>
  </si>
  <si>
    <t>非援助型・民活に対して注目するようになると思われる。</t>
  </si>
  <si>
    <t>国内の事業が減るため、海外のプロジェクトを増やすように、非援助に対して挑戦したり、民間に対して受注を試みるようになると思われる。</t>
  </si>
  <si>
    <t>ファイナンス・マネージメント能力、価格競争力、契約管理能力、交渉能力</t>
  </si>
  <si>
    <t>企業内研修、書籍による独学、海外プロジェクトによる実務経験</t>
  </si>
  <si>
    <t>社内レポート会議、世代を超えたプロジェクト派遣等</t>
  </si>
  <si>
    <t>設計・建設等のPMとして</t>
  </si>
  <si>
    <t>年間100人オーダーで3ヶ月の専従教育を実施</t>
  </si>
  <si>
    <t>若手の社会人を含む開かれた大学院教育と海外インターンシップ制度の活性化</t>
  </si>
  <si>
    <t>76</t>
  </si>
  <si>
    <t>国連ESCAP・AsianHighwayProjectの事務局勤務。どちらといえば、項目1に近い</t>
  </si>
  <si>
    <t>AHProjectの企画・調整、現地踏査・技術指導、人材養成など</t>
  </si>
  <si>
    <t>c</t>
  </si>
  <si>
    <t>a</t>
  </si>
  <si>
    <t>g</t>
  </si>
  <si>
    <t>海外関連業務（業務に係わる折衡、学会等への発表など）を積極的に担当させている。</t>
  </si>
  <si>
    <t>組織が小さいので、各人の能力向上は実務を通じて明瞭に把握可</t>
  </si>
  <si>
    <t>ODA関係</t>
  </si>
  <si>
    <t>契約理解・活用力　商談管理能力</t>
  </si>
  <si>
    <t>海外の現場実務</t>
  </si>
  <si>
    <t>81</t>
  </si>
  <si>
    <t>円借款案件の立案</t>
  </si>
  <si>
    <t>任国の円借款案件を取り纏め、任国政府の協力窓口と日本政府との間の調整を担当</t>
  </si>
  <si>
    <t>事業発掘能力</t>
  </si>
  <si>
    <t>相手国の課題分析力</t>
  </si>
  <si>
    <t>相手国に必要な技術水準理解力（何でも最先端は×）</t>
  </si>
  <si>
    <t>郷に入っては郷に従え（ルールを理解）</t>
  </si>
  <si>
    <t>d</t>
  </si>
  <si>
    <t>f</t>
  </si>
  <si>
    <t>新人から管理職まで階層別に海外派遣希望者に対する研修を実施</t>
  </si>
  <si>
    <t>いいえ</t>
  </si>
  <si>
    <t>東南アジアの巨大中華圏における国家プロジェクト</t>
  </si>
  <si>
    <t>政府関係者、経済関係者との人脈の形成がますます重要になる。</t>
  </si>
  <si>
    <t>語学力（英語力だけでなく現地語も）、交際力（交渉力ではなく）</t>
  </si>
  <si>
    <t>派遣期間の長期化、現地交際費の増額</t>
  </si>
  <si>
    <t>派遣期間を必ず重複させ、人脈を継承する。</t>
  </si>
  <si>
    <t>82</t>
  </si>
  <si>
    <t>発注元相手先政府機関の専門家として</t>
  </si>
  <si>
    <t>政府機関内での指導、助言</t>
  </si>
  <si>
    <t>86</t>
  </si>
  <si>
    <t>技術移転、受注支援</t>
  </si>
  <si>
    <t>タンザニア政府道路局での橋梁設計技術指導、国連アフリカ経済委員会のアフリカ横断道路事務局での上級経済官としての計画推進</t>
  </si>
  <si>
    <t>文化・習慣理解力</t>
  </si>
  <si>
    <t>宗教理解・尊敬力</t>
  </si>
  <si>
    <t>現地で身につけること。</t>
  </si>
  <si>
    <t>開発途上国の不安定な政策かにおける民活、コンセッション方式の事業執行</t>
  </si>
  <si>
    <t>起こりえる多くのリスクに対応する能力ーそんな能力を完全に持つことは不可能に近い。</t>
  </si>
  <si>
    <t>資金・保険・計画・建設・人数学者、文化学者等多くの分野の経験者によるブレーンストーミング。そして誰が決断するか。</t>
  </si>
  <si>
    <t>事業リスクの把握力、事業の不安定な執行に対する方策と保証体制</t>
  </si>
  <si>
    <t>事業実施を通じてしかない。過去のイラン、イラクでの次号執行の経験は継承されているかどうかを検証してみたは如何。残念亜柄我が国に置いては失敗例は正しく継承されないのが一般的である。</t>
  </si>
  <si>
    <t>JICA短期専門家および派遣要請によって専門研修講師を海外数カ国で経験した程度ですので、ここでの設問対象外と思われます。以下、無回答</t>
  </si>
  <si>
    <t>事業形成から進捗管理から完成におけるコンサルタントの立場</t>
  </si>
  <si>
    <t>コンサルタントとして、多目的ダムの事業形成、調査、設計、施工管理、完成後のモニタリング</t>
  </si>
  <si>
    <t>専門技術力と全体技術力</t>
  </si>
  <si>
    <t>多目的ダム開発に関連する水力発電ＢＯＴ事業全般</t>
  </si>
  <si>
    <t>多目的ダム開発に関連する水力発電ＢＯＴ事業全般</t>
  </si>
  <si>
    <t>トータルのリスクマネージメント能力</t>
  </si>
  <si>
    <t>トータルのリスクマネージメント能力</t>
  </si>
  <si>
    <t>h</t>
  </si>
  <si>
    <t>g</t>
  </si>
  <si>
    <t>ｇ</t>
  </si>
  <si>
    <t>c</t>
  </si>
  <si>
    <t>c</t>
  </si>
  <si>
    <t>長い業務経験</t>
  </si>
  <si>
    <t>はい</t>
  </si>
  <si>
    <t>若いうちからＯＪＴで海外業務を体験させていく</t>
  </si>
  <si>
    <t>業務の各段階での討議等を通じて把握</t>
  </si>
  <si>
    <t>業務の各段階での討議等を通じて把握</t>
  </si>
  <si>
    <t>増加　</t>
  </si>
  <si>
    <t>増加</t>
  </si>
  <si>
    <t>中国での電力事業</t>
  </si>
  <si>
    <t>中国での電力事業</t>
  </si>
  <si>
    <t>中国の電力事業形態が不透明であり、今は未定</t>
  </si>
  <si>
    <t>中国の電力事業形態が不透明であり、今は未定</t>
  </si>
  <si>
    <t>市面としての期待はあるが、法治主義ではなく、本格的にはまだ人治主義のため、機会ある毎に一歩一歩注意深く進めていく内で次世代のものとともに考えていく以外有効策はない</t>
  </si>
  <si>
    <t>ODAプロジェクトのFS調査と対象国政府に対する技術指導</t>
  </si>
  <si>
    <t>ODAプロジェクトのFS調査と対象国政府に対する技術指導</t>
  </si>
  <si>
    <t>ＩＴ機器活用能力</t>
  </si>
  <si>
    <t>ＩＴ機器活用能力</t>
  </si>
  <si>
    <t>緊急時対応能力</t>
  </si>
  <si>
    <t>緊急時対応能力</t>
  </si>
  <si>
    <t>f</t>
  </si>
  <si>
    <t>f</t>
  </si>
  <si>
    <t>a</t>
  </si>
  <si>
    <t>d</t>
  </si>
  <si>
    <t>d</t>
  </si>
  <si>
    <t>行政機関在職中の経験</t>
  </si>
  <si>
    <t>近年、国内現場の責任技術者の育成を競合する例がある。</t>
  </si>
  <si>
    <t>近年、国内現場の責任技術者の育成を競合する例がある。</t>
  </si>
  <si>
    <t>海外担当部門におけるＯＪＴと語学研修など</t>
  </si>
  <si>
    <t>海外現場での勤務状況を評価、分析し人事上考慮</t>
  </si>
  <si>
    <t>海外現場での勤務状況を評価、分析し人事上考慮</t>
  </si>
  <si>
    <t>減少</t>
  </si>
  <si>
    <t>アジア地域のインフラ整備については資金調達の方法、構成に変化</t>
  </si>
  <si>
    <t>アジア地域のインフラ整備については資金調達の方法、構成に変化</t>
  </si>
  <si>
    <t>ＯＤＡなどの公的資金が減り民間のファイナンスの比重が増加</t>
  </si>
  <si>
    <t>ＯＤＡなどの公的資金が減り民間のファイナンスの比重が増加</t>
  </si>
  <si>
    <t>当該国の経済状況に対する分析力と総合的判断能力</t>
  </si>
  <si>
    <t>海外担当部門における国内ＯＪＴと研修</t>
  </si>
  <si>
    <t>海外担当部門の年金構成、経験者と非経験者の人員バランスの確保</t>
  </si>
  <si>
    <t>FS</t>
  </si>
  <si>
    <t>いいえ</t>
  </si>
  <si>
    <t>円借款案件の立案</t>
  </si>
  <si>
    <t>円借款による橋梁建設プロジェクトにおいて、被供与国におけるカウンターパートとしての工事進捗管理</t>
  </si>
  <si>
    <t>円借款による橋梁建設プロジェクトにおいて、被供与国におけるカウンターパートとしての工事進捗管理</t>
  </si>
  <si>
    <t>日本の歴史文化風土への理解と愛着</t>
  </si>
  <si>
    <t>日本の歴史文化風土への理解と愛着</t>
  </si>
  <si>
    <t>相手国の歴史文化風土の尊重</t>
  </si>
  <si>
    <t>相手国の歴史文化風土の尊重</t>
  </si>
  <si>
    <t>e</t>
  </si>
  <si>
    <t>国内における現場および本社における一般実務経験</t>
  </si>
  <si>
    <t>アジア地域の鉄道インフラ整備。ＢＯＴ(orＢＴＯ）方式による。</t>
  </si>
  <si>
    <t>アジア地域の鉄道インフラ整備。ＢＯＴ(orＢＴＯ）方式による。</t>
  </si>
  <si>
    <t>必要な技術力に大きな変化はないが、営業力、顧客に対する折衝力に対する比重が大きくなる</t>
  </si>
  <si>
    <t>ＯＪＴ</t>
  </si>
  <si>
    <t>社内教育制度、およびＯＪＴ</t>
  </si>
  <si>
    <t>4-12</t>
  </si>
  <si>
    <t>施工または設計施工</t>
  </si>
  <si>
    <t>e</t>
  </si>
  <si>
    <t>b,a</t>
  </si>
  <si>
    <t>e,a</t>
  </si>
  <si>
    <t>厳しい経営環境下、余裕のある現場はほとんどない。</t>
  </si>
  <si>
    <t>企業内教育プログラム　海外赴任者研修をはじめとする各種研修</t>
  </si>
  <si>
    <t>いいえ</t>
  </si>
  <si>
    <t>地域、ファイナンス形態</t>
  </si>
  <si>
    <t>地域：アジア→中東、ファイナンス形態：ＯＤＡ→自己資金、ＢＯＴ案件他</t>
  </si>
  <si>
    <t>事業形成能力、契約理解力、商談管理能力他</t>
  </si>
  <si>
    <t>海外の現場実務、海外の大学教育他</t>
  </si>
  <si>
    <t>海外の現場実務におけるＯＪＴ、企業内教育プログラム</t>
  </si>
  <si>
    <t>現地の宗教、習慣等の把握力</t>
  </si>
  <si>
    <t>早期決断力</t>
  </si>
  <si>
    <t>ｇ</t>
  </si>
  <si>
    <t>開発途上国の財政難のため、少数精鋭の技術者に限定される。</t>
  </si>
  <si>
    <t>海外現場へのOJTを実施し、レポートを提出させ評価する方法。</t>
  </si>
  <si>
    <t>イラク、アフタニスタン等、戦後の社会資本整備、特に上水、発電、道路等の新設、補修事業</t>
  </si>
  <si>
    <t>これらの国に対し、必要不可欠な社会資本事業に対する技術力が求められる</t>
  </si>
  <si>
    <t>環境変化追従能力、リーダーシップ力、総合的判断力、契約理解・活用力、調整能力</t>
  </si>
  <si>
    <t>海外の現場実務で発生する諸問題に対する解決方法の経験</t>
  </si>
  <si>
    <t>実際に諸問題を解決した経験者からのレクチャーの実施と解決法の伝達</t>
  </si>
  <si>
    <t>技術協力プロジェクト専門家</t>
  </si>
  <si>
    <t>タイ国政府活動支援（都市開発（区画整理）制度か、区画整理パイロット）プロジェクト構造、都市計画、都市開発、全国研修制度化</t>
  </si>
  <si>
    <t>JICA派遣専門家の場合、一般に派遣期間が短すぎ、十分に活躍できる前に帰国せざるを得ない場合が多い。</t>
  </si>
  <si>
    <t>技術協力プロジェクトの場合、対象国の発展の度合い、抱える問題等によって当然変化してくる。</t>
  </si>
  <si>
    <t>日本での技術力向上と相手国への的確な技術移転を図る能力という意味では変わらない。</t>
  </si>
  <si>
    <t>個人的な資質と努力によるところが多い。</t>
  </si>
  <si>
    <t>4-1</t>
  </si>
  <si>
    <t>中近東地域での援助型案件が増加すると予想される。また、中国を含めたアジア地域の民間投資が多少増える都考えられる。</t>
  </si>
  <si>
    <t>さらなるリスク回避能力が求められる。</t>
  </si>
  <si>
    <t>総合的な情報収集能力と法律に明るい有能なパートナー</t>
  </si>
  <si>
    <t>現地での精力的な事業推進の中で養われる。</t>
  </si>
  <si>
    <t>組織ぐるみにて対応する。</t>
  </si>
  <si>
    <t>4-2</t>
  </si>
  <si>
    <t>施工管理</t>
  </si>
  <si>
    <t>公共事業</t>
  </si>
  <si>
    <t>設計施工方式が多くなると思われる。</t>
  </si>
  <si>
    <t>プロジェクトトータルマネジメント能力</t>
  </si>
  <si>
    <t>外部講師による教育研修と海外の現場実務</t>
  </si>
  <si>
    <t>社内研修プログラム</t>
  </si>
  <si>
    <t>4-3</t>
  </si>
  <si>
    <t>建設会社への協力業務</t>
  </si>
  <si>
    <t>総務・経理</t>
  </si>
  <si>
    <t>日常の業務</t>
  </si>
  <si>
    <t>アジア地域のインフラ事業に対して</t>
  </si>
  <si>
    <t>国の負担を軽減するために、BOT/PFIが増える。</t>
  </si>
  <si>
    <t>契約理解・活用力であり、ネゴ力</t>
  </si>
  <si>
    <t>現場実務の経験を積ませる。</t>
  </si>
  <si>
    <t>OJTにて</t>
  </si>
  <si>
    <t>4-4</t>
  </si>
  <si>
    <t>案件発掘・案系形成・案件具体化</t>
  </si>
  <si>
    <t>交渉能力</t>
  </si>
  <si>
    <t>ファイナンス組成能力</t>
  </si>
  <si>
    <t>社内におけるOJT</t>
  </si>
  <si>
    <t>海外赴任出来る人数が限られていること</t>
  </si>
  <si>
    <t>社内におけるOJTが基本になっています。</t>
  </si>
  <si>
    <t>案件推進担当者あるいは責任者として具体的案件を構築・推進させる。</t>
  </si>
  <si>
    <t>g</t>
  </si>
  <si>
    <t>実務経験を積むこと（備考：知識は手渡し可能であるが、ノウハウや知恵は汗をかいて修得するしかない）</t>
  </si>
  <si>
    <t>国の事業</t>
  </si>
  <si>
    <t>施工業者の立場で、設計施工プロジェクトの設計および施工管理を行った。サブコンは現地業者</t>
  </si>
  <si>
    <t>b</t>
  </si>
  <si>
    <t>海外プロジェクトへの参画が特別なこと、特殊な業務との意識が抜けていない</t>
  </si>
  <si>
    <t>b</t>
  </si>
  <si>
    <t>f</t>
  </si>
  <si>
    <t>インフラ建設プロジェクトを対象と考えると、建設生産行為から計画からファイナンスまで上流側にシフトする変化があると予測されます。すなわち、オーナー側のリスクを回避する形態が模索されると考えられます。</t>
  </si>
  <si>
    <t>土木のハードな技術は当然必要として、契約、金融、あるいは補助金獲得のための法制上の知識など、オーソドックスな土木の知識とは別の知識に関わる技術が必要に感じられます</t>
  </si>
  <si>
    <t>実際のプロジェクトを通じて経験を積むことがもっとも重要でしょうが、その方面に強い人材を雇うことが近道でしょう</t>
  </si>
  <si>
    <t>プロジェクトに従事してOJTによる継承が可能でしょうが、それ以外には困難でしょう。もしこれができなければ、改めて事業料を払って新たな人材を育成することになるかもしれません。</t>
  </si>
  <si>
    <t>橋梁計画等における現地コンサルタントの設計支援</t>
  </si>
  <si>
    <t>d</t>
  </si>
  <si>
    <t>f</t>
  </si>
  <si>
    <t>はい</t>
  </si>
  <si>
    <t>実務における業務経験、OJT</t>
  </si>
  <si>
    <t>いいえ</t>
  </si>
  <si>
    <t>中進国等における民活等のファイナンス形態</t>
  </si>
  <si>
    <t>より幅広い技術力が求められる</t>
  </si>
  <si>
    <t>マネジメント能力、合意形成能力等</t>
  </si>
  <si>
    <t>実務経験で修得するしかないと考える</t>
  </si>
  <si>
    <t>実務等における経験記録等を作成することが有効であると考える</t>
  </si>
  <si>
    <t>ODAによる開発調査、計画、設計</t>
  </si>
  <si>
    <t>自分の担当分野における高度な専門技術能力</t>
  </si>
  <si>
    <t>関与プロジェクトにおける自分の専門分野以外の専門知識</t>
  </si>
  <si>
    <t>コンサルティング能力</t>
  </si>
  <si>
    <t>ファイナンス能力</t>
  </si>
  <si>
    <t>a</t>
  </si>
  <si>
    <t>c</t>
  </si>
  <si>
    <t>d</t>
  </si>
  <si>
    <t>f</t>
  </si>
  <si>
    <t>g</t>
  </si>
  <si>
    <t>はい</t>
  </si>
  <si>
    <t>国内、海外の現場実務を通じて</t>
  </si>
  <si>
    <t>はい</t>
  </si>
  <si>
    <t>受託・海外実務への参加</t>
  </si>
  <si>
    <t>アジア、中近東、国の援助型事業以外のファイナンス形態</t>
  </si>
  <si>
    <t>環境案件が増加</t>
  </si>
  <si>
    <t>専門知識、ファイナンス能力、コンサルタント能力</t>
  </si>
  <si>
    <t>事業への参加、関与を通じて</t>
  </si>
  <si>
    <t>OJT、事業への参加</t>
  </si>
  <si>
    <t>事業形成・進捗管理（企業内）、調査・設計・管理</t>
  </si>
  <si>
    <t>情報収集・分析・活用力</t>
  </si>
  <si>
    <t>コロンボ国際空港滑走路新設工事</t>
  </si>
  <si>
    <t>a</t>
  </si>
  <si>
    <t>d</t>
  </si>
  <si>
    <t>いいえ</t>
  </si>
  <si>
    <t>都市開発（特に鉄道、上下水道）</t>
  </si>
  <si>
    <t>日本国内と同程度</t>
  </si>
  <si>
    <t>現地業者への指導力、契約に伴う語学力</t>
  </si>
  <si>
    <t>現地での経験実習</t>
  </si>
  <si>
    <t>派遣社員の継続的交替</t>
  </si>
  <si>
    <t>プロマネとして石油精製所工事を担当</t>
  </si>
  <si>
    <t>都市開発、物流インフラ、交通インフラ事業、特にアジア、旧東欧地域</t>
  </si>
  <si>
    <t>政治中心の事業が減少　経済的判断によるファイナンス、環境関連増加</t>
  </si>
  <si>
    <t>人々が快適に都市生活を送るための装置の計画、設計力、経済・財務・法基礎知識</t>
  </si>
  <si>
    <t>現状では、大学研究会、学会委員会を通じた人的交流、国際学会等</t>
  </si>
  <si>
    <t>大学における講師（2校）及び研究委員会、実務</t>
  </si>
  <si>
    <t>国際機関職員</t>
  </si>
  <si>
    <t>海面方式運河の建設を含むパナマ運河の代替案調査</t>
  </si>
  <si>
    <t>自費による語学学校での勉強</t>
  </si>
  <si>
    <t>JICAの長期派遣専門家の枠が減少している。</t>
  </si>
  <si>
    <t>海外事業最大の課題は、コンサルタント、コントラクターともkakaku競争力と語学、法律知識に根ざした自己主張と交渉力能力であると考えており、この設問が想定している答えにはならない。</t>
  </si>
  <si>
    <t>大使館の書記官としてODAにかかる事業の全般に関わった。</t>
  </si>
  <si>
    <t>国内での業務実績も海外業務実績としてそのまま額面通りでは評価されない。</t>
  </si>
  <si>
    <t>発展途上国では、そもそも資金がないため、民間の資金、資本をあてにしたプロジェクトが後を絶たない。</t>
  </si>
  <si>
    <t>事業にかかるリスクを正確に予測できるよう努力しなければならない。</t>
  </si>
  <si>
    <t>特段の新しい技術は途上国では必要としていない。顧客に対しては、総合マネージメント能力、プレゼンテーション能力が、自社に対してはリスク管理能力があれば、優秀と言われると思います。</t>
  </si>
  <si>
    <t>過去の業界としての経験を理解し、うまく使えることが必要。現場をよく理解し、経験を積むこと。</t>
  </si>
  <si>
    <t>社として、上司と部下の連携をさせ、OJTを通じて継承するほか無い。</t>
  </si>
  <si>
    <t>途上国政府及び国連地方における技術指導</t>
  </si>
  <si>
    <t>土木界全体として、長期的に海外を日本人技術者の活動の場としてとらえていくのか否か、また、その際に従来型の、基本的には個別の企業/技術者の努力による、比較優位、経済的合理性を有する分野に限った展開を考えるのか、あるいは日本の土木技術者の活動の場として幅広く海外展開を考えていくのかで、戦略は大きく変わると思います。純粋技術的な見地からは、海外固有の技術課題が存在するわけでなく、技術の継承は国内の課題と同様に取り扱うことができると思います。ただし、日本が有する技術を異なる社会システムに適用しようとするためには日本企業/人異なる社会システム（国/地域）との摩擦を当事者のレベルで解決することになり、経済的なインセンティブを超えた努力が必要となる場合には、企業の経営判断、あるいは個人の判断で海外展開が否定される結果になります。アプローチをとることになれば、対象とする社会システム自体に働きかけて、日本企業/人の参入を容易にするという手法が視野に入ることになり、土木界全体での戦略的な取り組みが必要になります。この点については、既に技術者資格の相互認証等、土木学会としても取り組みを始められていると思いますが、人材の流動化を促進する制度的な仕組みと、それに基づいた戦略的な人材育成が必要になると思います。</t>
  </si>
  <si>
    <t>存外大使館のＯＤＡ担当書記官として案件の発掘・形成、振興管理等に関与</t>
  </si>
  <si>
    <t>存外大使館のＯＤＡ担当書記官として案件の発掘・形成、振興管理等に関与</t>
  </si>
  <si>
    <t>これまでに関与した無償援助について言えば、タイドからアンタイド、個別事業からセクターへの投資などの変化がこれまで以上に加速すると考えられ、特に開発が遅れているアフリカでは世銀、欧米ドナーの強い圧力がある。</t>
  </si>
  <si>
    <t>これまでに関与した無償援助について言えば、タイドからアンタイド、個別事業からセクターへの投資などの変化がこれまで以上に加速すると考えられ、特に開発が遅れているアフリカでは世銀、欧米ドナーの強い圧力がある。</t>
  </si>
  <si>
    <t>セクター全体についての構想力・判断力、プレゼンテーション力</t>
  </si>
  <si>
    <t>海外での実務経験、ケーススタディー研究など</t>
  </si>
  <si>
    <t>研修の充実、事例発表等による経験の書籍・文書化</t>
  </si>
  <si>
    <t>国有鉄道の経営改善計画</t>
  </si>
  <si>
    <t>国連ESCAP・AsianHighwayProjectの事務局勤務。どちらといえば、項目1に近い</t>
  </si>
  <si>
    <t>77</t>
  </si>
  <si>
    <t>アプレイザル、実施管理</t>
  </si>
  <si>
    <t>アプレイザル、実施管理</t>
  </si>
  <si>
    <t>インドネシアジャカルタの幹線道路網計画（ODAのＦ，Ｓ）</t>
  </si>
  <si>
    <t>インドネシアジャカルタの幹線道路網計画（ODAのＦ，Ｓ）</t>
  </si>
  <si>
    <t>89</t>
  </si>
  <si>
    <t>FS調査の実施を現地で支援、ＪＢＩＣミッションに対応した資料作成、相手政府との調整</t>
  </si>
  <si>
    <t>FS調査の実施を現地で支援、ＪＢＩＣミッションに対応した資料作成、相手政府との調整</t>
  </si>
  <si>
    <t>東南アジア、運輸プロジェクト</t>
  </si>
  <si>
    <t>東南アジア、運輸プロジェクト</t>
  </si>
  <si>
    <t>民営化にともなうファイナンス、対象としてメンテナンスの比重が増す</t>
  </si>
  <si>
    <t>民営化にともなうファイナンス、対象としてメンテナンスの比重が増す</t>
  </si>
  <si>
    <t>契約概念、リスク管理、ファイナンス</t>
  </si>
  <si>
    <t>海外大学院留学あるいは民間企業への出向</t>
  </si>
  <si>
    <t>内容の取得はあくまで自力、奨学金や人事面の配慮などの環境整備は組織が行う。</t>
  </si>
  <si>
    <t>91</t>
  </si>
  <si>
    <t>①パキスタン　ファームトゥーマーケット道路事業形成
②マレーシア、東西道路事業評価と補修計画
③インドネシア地方道路</t>
  </si>
  <si>
    <t>①パキスタン　ファームトゥーマーケット道路事業形成
②マレーシア、東西道路事業評価と補修計画
③インドネシア地方道路</t>
  </si>
  <si>
    <t>施設別の計画から総合開発計画レベルの計画にもとづくプロジェクト形式。例えば総合交通計画に基づく道路計画など。</t>
  </si>
  <si>
    <t>施設別の計画から総合開発計画レベルの計画にもとづくプロジェクト形式。例えば総合交通計画に基づく道路計画など。</t>
  </si>
  <si>
    <t>国内行政の支援業務、国際機関業務への参画</t>
  </si>
  <si>
    <t>92</t>
  </si>
  <si>
    <t>観光都市における下水道路の立案</t>
  </si>
  <si>
    <t>観光都市における下水道路の立案</t>
  </si>
  <si>
    <t>個有の能力</t>
  </si>
  <si>
    <t>定期的に米国の大学（院）に職員を派遣、修士号を取らせる。</t>
  </si>
  <si>
    <t>上下水道事業にあっては総合力をより求められる方向へ変化する。</t>
  </si>
  <si>
    <t>上下水道事業にあっては総合力をより求められる方向へ変化する。</t>
  </si>
  <si>
    <t>語学力、コミュニケーションではなく実質の力量が評価される。</t>
  </si>
  <si>
    <t>語学力、コミュニケーションではなく実質の力量が評価される。</t>
  </si>
  <si>
    <t>多くの経験から得られる洞察力</t>
  </si>
  <si>
    <t>インフラ整備に積極的な地域（台湾香港等）に於て、コンセッション方式のプロジェクトが増えると考えられる。</t>
  </si>
  <si>
    <t>1.参照</t>
  </si>
  <si>
    <t>総合企画力、調整能力</t>
  </si>
  <si>
    <t>コンソーシアム編成およびアウトソーシング</t>
  </si>
  <si>
    <t>若干社員を参画させOJTを通じて習得させる</t>
  </si>
  <si>
    <t>施工管理業務</t>
  </si>
  <si>
    <t>d</t>
  </si>
  <si>
    <t>f</t>
  </si>
  <si>
    <t>はい</t>
  </si>
  <si>
    <t>海外に関する業務（見積もり業務等）を通して実施</t>
  </si>
  <si>
    <t>個人面接の実施により効果把握</t>
  </si>
  <si>
    <t>アジアを含み交通関連事業</t>
  </si>
  <si>
    <t>PFI事業の増加</t>
  </si>
  <si>
    <t>当該国における法的知識</t>
  </si>
  <si>
    <t>現地弁護士の活用</t>
  </si>
  <si>
    <t>若い世代から事業に参加させる</t>
  </si>
  <si>
    <t>設計・施工</t>
  </si>
  <si>
    <t>相手先文化理解能力</t>
  </si>
  <si>
    <t>留学・社内研修・などを行っているが、基本はOJT</t>
  </si>
  <si>
    <t>はい</t>
  </si>
  <si>
    <t>いいえ</t>
  </si>
  <si>
    <t>メコンコミッティ世銀、ラオス国ナムグムダム、日本工営がコンサルタント。間組施工</t>
  </si>
  <si>
    <t>セキュリティ　コントロール力</t>
  </si>
  <si>
    <t>年一回年俸面談の折りに確認</t>
  </si>
  <si>
    <t>アフリカ地域、中近東地域における平和構築事業</t>
  </si>
  <si>
    <t>ライベリア・シェラレオーネ、アフガニスタン、イラク等の平和構築に係るインフラ事業</t>
  </si>
  <si>
    <t>事業形成能力、総合的判断能力、セキュリティコントロール</t>
  </si>
  <si>
    <t>海外の現場実務、海外企業への出向、研修</t>
  </si>
  <si>
    <t>毎年1度、コンピタンス/年俸評価面談において継承プロセスをコントロールする</t>
  </si>
  <si>
    <t>３．その際、追加すべき必要な技術力（能力）は何でしょうか？</t>
  </si>
  <si>
    <t>現地業者への指導力、契約に伴う語学力</t>
  </si>
  <si>
    <t>日本での技術力向上と相手国への的確な技術移転を図る能力という意味では変わらない。</t>
  </si>
  <si>
    <t>契約に対する理解、客先の要求に対する理解</t>
  </si>
  <si>
    <t>情報収集・分析、プロジェクトファインディング能力</t>
  </si>
  <si>
    <t>ハードの技術をしっかりと抑えたうえで、ソフトの技術も身につけていく</t>
  </si>
  <si>
    <t>何れも新規領域であり、リスク管理と総合判断力が要求される</t>
  </si>
  <si>
    <t>追加というよりも、さらに高いプロジェクトサイクル全般にわたる広い監理能力が必要になってくる</t>
  </si>
  <si>
    <t>総合技術力、リスク管理、プロジェクトマネジメント力が要求される</t>
  </si>
  <si>
    <t>法律、財務に関する知識</t>
  </si>
  <si>
    <t>グローバライゼーションの分析と対応</t>
  </si>
  <si>
    <t>リスク管理能力、財務・会計能力、工程・原価管理能力、コストダウン設計能力</t>
  </si>
  <si>
    <t>綜合コンサルタントとしての提案力</t>
  </si>
  <si>
    <t>国内の蓄積技術（新技術も含む）の活用</t>
  </si>
  <si>
    <t>高度の技術も重要であるが、一般的な工事を安価に行えるシステムが求められる</t>
  </si>
  <si>
    <t>総合的な情報収集能力と法律に明るい有能なパートナー</t>
  </si>
  <si>
    <t>プロジェクトトータルマネジメント能力</t>
  </si>
  <si>
    <t>契約理解・活用力であり、ネゴ力</t>
  </si>
  <si>
    <t>事業分析能力</t>
  </si>
  <si>
    <t>先進国には新技術。発展途上国には安価な技術。</t>
  </si>
  <si>
    <t>専門性、特異性、先進性。</t>
  </si>
  <si>
    <t>契約書理解力の向上</t>
  </si>
  <si>
    <t>その分野に置ける高い専門能力</t>
  </si>
  <si>
    <t>ファイナンス・マネージメント能力、価格競争力、契約管理能力、交渉能力</t>
  </si>
  <si>
    <t>契約管理能力</t>
  </si>
  <si>
    <t>企業としての総合力が必要になってくる。追加すべき新たな技術力（能力）を求めるのではなく、既に有る技術力をそれぞれの分野でより伸ばしていくことが重要と考えられる。</t>
  </si>
  <si>
    <t>国際性、国際協調（異文化の受け入れ）、信頼・信用、技術向上、ＩＳＯ</t>
  </si>
  <si>
    <t>企業の経営能力</t>
  </si>
  <si>
    <t>専門外の知識の習得</t>
  </si>
  <si>
    <t>本当に必要となる事業の発見、構築能力</t>
  </si>
  <si>
    <t>新技術提案能力。発想・想像力</t>
  </si>
  <si>
    <t>同上</t>
  </si>
  <si>
    <t>事業形成能力、契約理解力、商談管理能力他</t>
  </si>
  <si>
    <t>法律、経営、調整</t>
  </si>
  <si>
    <t>環境変化追従能力、リーダーシップ力、総合的判断力、契約理解・活用力、調整能力</t>
  </si>
  <si>
    <t>IVの実力を高めること</t>
  </si>
  <si>
    <t>市面としての期待はあるが、法治主義ではなく、本格的にはまだ人治主義のため、機会ある毎に一歩一歩注意深く進めていく内で次世代のものとともに考えていく以外有効策はない</t>
  </si>
  <si>
    <t>技術力を評価して技術者にインセンティブを与える管理能力</t>
  </si>
  <si>
    <t>当該国の経済状況に対する分析力と総合的判断能力</t>
  </si>
  <si>
    <t>対象国（企業）のメリットと進出企業（日本企業）のメリットについての企業サイド側からの的確な評価分析能力</t>
  </si>
  <si>
    <t>相手国の当該地域に適したプロジェクトであることの的確な説明能力</t>
  </si>
  <si>
    <t>総合判断力と独自行動力</t>
  </si>
  <si>
    <t>CM/PM能力</t>
  </si>
  <si>
    <t>総合的な判断能力、高い専門的知識</t>
  </si>
  <si>
    <t>起こりえる多くのリスクに対応する能力ーそんな能力を完全に持つことは不可能に近い。</t>
  </si>
  <si>
    <t>分析力、発想力</t>
  </si>
  <si>
    <t>土木のハードな技術は当然必要として、契約、金融、あるいは補助金獲得のための法制上の知識など、オーソドックスな土木の知識とは別の知識に関わる技術が必要に感じられます</t>
  </si>
  <si>
    <t>マネジメント能力、合意形成能力等</t>
  </si>
  <si>
    <t>意思疎通力・契約理解活用力</t>
  </si>
  <si>
    <t>意思疎通力</t>
  </si>
  <si>
    <t>専門知識、ファイナンス能力、コンサルタント能力</t>
  </si>
  <si>
    <t>中近東での経験者が育っていない。中近東での商習慣（折衝力・調達力）の勉強する必要がある</t>
  </si>
  <si>
    <t>2に関連した能力</t>
  </si>
  <si>
    <t>特に人工稠密なアジア地域においては都市鉄道の需要が高まるものと考えられるが、これに対応するには、土木のみならず信号・電力や運営、保守・管理を含む総合的な鉄道技術に関する技術力が求められる。</t>
  </si>
  <si>
    <t>PM/CM力（マネジメント）</t>
  </si>
  <si>
    <t>人々が快適に都市生活を送るための装置の計画、設計力、経済・財務・法基礎知識</t>
  </si>
  <si>
    <t>やはり交渉力、意思疎通力</t>
  </si>
  <si>
    <t>発想・構想力、事業形成能力</t>
  </si>
  <si>
    <t>契約理解・活用力、問題発見力</t>
  </si>
  <si>
    <t>組織確立、語学力</t>
  </si>
  <si>
    <t>複数の専門能力、地域文化理解力</t>
  </si>
  <si>
    <t>7.リーダーシップ力、23.人間関係形成力、9.契約理解活用</t>
  </si>
  <si>
    <t>計画力、世界的競争力のある技術</t>
  </si>
  <si>
    <t>社会経済分析能力、発想・構想力、事業形成能力</t>
  </si>
  <si>
    <t>11、22　合理性、ロジックス認識した上での自己主張の説得能力</t>
  </si>
  <si>
    <t>海外体験ベテランの持っている技術力のbrushup　総合化</t>
  </si>
  <si>
    <t>経済分析能力・組織確率運営力</t>
  </si>
  <si>
    <t>総合企画力、調整能力</t>
  </si>
  <si>
    <t>当該国における法的知識</t>
  </si>
  <si>
    <t>コーディネーション、リーダーシップ</t>
  </si>
  <si>
    <t>技術力ではないが、海外で事業をするということが常識となる雰囲気が醸成されること</t>
  </si>
  <si>
    <t>建設以外の事項についても統括していく総合マネージメント</t>
  </si>
  <si>
    <t>専門能力のほかに左記2.のような調整能力に代表される力量が必要でしょう</t>
  </si>
  <si>
    <t>特段の新しい技術は途上国では必要としていない。顧客に対しては、総合マネージメント能力、プレゼンテーション能力が、自社に対してはリスク管理能力があれば、優秀と言われると思います。</t>
  </si>
  <si>
    <t>民間企業においては個別要素技術だけではなく、将来の維持管理、経営も含めた総合的提案能力、政府機関においては民間資金活用の是非をプロジェクト毎に技術的・経済的に判断出来る能力</t>
  </si>
  <si>
    <t>社会・経済分析、企業内研修、海外行政経験</t>
  </si>
  <si>
    <t>現在の政府開発援助の比重が低下し、民間資金を活用する形態の比重が高まる。</t>
  </si>
  <si>
    <t>現在の政府開発援助の比重が低下し、民間資金を活用する形態の比重が高まる。</t>
  </si>
  <si>
    <t>民間企業においては個別要素技術だけではなく、将来の維持管理、経営も含めた総合的提案能力、政府機関においては民間資金活用の是非をプロジェクト毎に技術的・経済的に判断出来る能力</t>
  </si>
  <si>
    <t>書籍等を用いた自習・研修制度の活用、実際の業務経験による習得</t>
  </si>
  <si>
    <t>大学院教育等での基礎理論の教授、職場における研究制度の活用</t>
  </si>
  <si>
    <t>アジア開発銀行/JICA/JBICが実施した道路プロジェクトに関する発掘、形成、アプレイザル、工程管理、事後評価</t>
  </si>
  <si>
    <t>アジア開発銀行/JICA/JBICが実施した道路プロジェクトに関する発掘、形成、アプレイザル、工程管理、事後評価</t>
  </si>
  <si>
    <t>国内の行政経験</t>
  </si>
  <si>
    <t>高速道路や有料道路事業について、かつてのＢＯＴ方式は破綻した。これからは、官民パートナーシップによるハイブリット方式のプロジェクトが増える。特に、これからも自動車が増え続けるアジア地域でこのようなファイナンス形態が増える。</t>
  </si>
  <si>
    <t>高速道路や有料道路事業について、かつてのＢＯＴ方式は破綻した。これからは、官民パートナーシップによるハイブリット方式のプロジェクトが増える。特に、これからも自動車が増え続けるアジア地域でこのようなファイナンス形態が増える。</t>
  </si>
  <si>
    <t>民間と公共の財源を同じプロジェクトに投資する際の論理の構築、料金設定について便益主義からマーケティング手法による設定の導入等、プロジェクト形成段階での新しい発想が求められる。</t>
  </si>
  <si>
    <t>民間と公共の財源を同じプロジェクトに投資する際の論理の構築、料金設定について便益主義からマーケティング手法による設定の導入等、プロジェクト形成段階での新しい発想が求められる。</t>
  </si>
  <si>
    <t>社会・経済分析、企業内研修、海外行政経験</t>
  </si>
  <si>
    <t>国内の行政経験、企業内研修、海外行政経験</t>
  </si>
  <si>
    <t>国内と海外での仕事が本質的に異なるわけではない。国内業務と海外業務の人的交流を活発化させ、常に最先端の技術や考え方が海外業務に反映されるようなシステムにする。</t>
  </si>
  <si>
    <t>アフガニスタンにおける道路復興事業の事業形成、コンサルタント及び施工者の選定、事業の進捗管理、事業完成後の維持管理のための財源確保方策の検討、援助機関間の事業分担に関する調整等</t>
  </si>
  <si>
    <t>アフガニスタンにおける道路復興事業の事業形成、コンサルタント及び施工者の選定、事業の進捗管理、事業完成後の維持管理のための財源確保方策の検討、援助機関間の事業分担に関する調整等</t>
  </si>
  <si>
    <t>南アジア地域（インド、パキスタン等）では今後、インフラに対する需要と、地域内での供給能力の間のギャップがさらに拡大することが予想され、海外からの参入の機会が一層広がると考えられます。</t>
  </si>
  <si>
    <t>南アジア地域（インド、パキスタン等）では今後、インフラに対する需要と、地域内での供給能力の間のギャップがさらに拡大することが予想され、海外からの参入の機会が一層広がると考えられます。</t>
  </si>
  <si>
    <t>プロジェクト形成の上流段階（事業発掘、事業形成、ファイナンス形態の決定）で必要となる能力（主にコンサルタントとしての幅広い技術力）がより必要となると考えられます。日本の技術が高く評価されるような土俵づくりに日本人が多く関わることが、海外での日本企業/人の活動をより容易にすることにつながると考えます。また、この段階から単に工事実施にのみにとどまらず、完成後の維持管理、事業効果計測に至る事業サイクル全般でどのように関わっていくかが今後の課題になると思います。また、日本企業/人が従来から高い評価を得ている、品質管理能力については、当然のことながら、今後も維持していく必要があります。コストの点で参入が困難となる場合も多いのですが、途上国に置いては、日本企業/人の参入を非常に期待しています。インドでの事例ですが、日本人の仕事に対する姿勢が高い評価を得て、「インドの建設事業の進め方を変えた」と言うことさえ言われているほどです。このような実績を積み重ねていくことは引き続き重要です。</t>
  </si>
  <si>
    <t>a</t>
  </si>
  <si>
    <t>b</t>
  </si>
  <si>
    <t>e</t>
  </si>
  <si>
    <t>発電所放水口の設計、自然環境条件の調査など</t>
  </si>
  <si>
    <t>説得能力（相手の主張を聞き、こちらの主張を納得させる）</t>
  </si>
  <si>
    <t>b</t>
  </si>
  <si>
    <t>はい</t>
  </si>
  <si>
    <t>h</t>
  </si>
  <si>
    <t>①膨大なスペックを読んだり、メール、手紙、電話での海外との交渉は国内にいてもできる。②海外出張で直接相手と交渉させる</t>
  </si>
  <si>
    <t>業務の進捗速度、手紙文の添削段階など</t>
  </si>
  <si>
    <t>中国、シベリアでのマーケットが拡大する</t>
  </si>
  <si>
    <t>11、22　合理性、ロジックス認識した上での自己主張の説得能力</t>
  </si>
  <si>
    <t>実務経験、講習、歴史・文化の勉強</t>
  </si>
  <si>
    <t>自分で精一杯。できるだけ実務経験を積ませたい。</t>
  </si>
  <si>
    <t>トンネルの設計・施工管理の技術指導</t>
  </si>
  <si>
    <t>国内内勤実務経験</t>
  </si>
  <si>
    <t>世界銀行アドバイザー（対中国鉄道部）、「路線容量増加の最適費用技術評価（北京－上海間高速線建設のプレF/S」</t>
  </si>
  <si>
    <t>b</t>
  </si>
  <si>
    <t>e</t>
  </si>
  <si>
    <t>c</t>
  </si>
  <si>
    <t>いいえ</t>
  </si>
  <si>
    <t>新たなファイナンス形態に向かって</t>
  </si>
  <si>
    <t>技術力ではないが、海外で事業をするということが常識となる雰囲気が醸成されること</t>
  </si>
  <si>
    <t>現在の教育、公的システム、企業ともにそのような意欲を持つこと</t>
  </si>
  <si>
    <t>現在の指導層がその意欲を持ってそのような条件を実現すること</t>
  </si>
  <si>
    <t>我が国のODAに係る開発調査のうち、上下水道案件・環境案件</t>
  </si>
  <si>
    <t>各団体の研修</t>
  </si>
  <si>
    <t>やはり、現場でのOJTに依存せざるをえないのではないでしょうか？</t>
  </si>
  <si>
    <t>住民参加等のPIがらみの案件が主流になると思われます</t>
  </si>
  <si>
    <t>専門能力のほかに左記2.のような調整能力に代表される力量が必要でしょう</t>
  </si>
  <si>
    <t>公的機関（財団・社団）の研修が効果的と考えます</t>
  </si>
  <si>
    <t>学会内で言えば、フェロー・特別上級の方々からのOJTが継承の捷径です</t>
  </si>
  <si>
    <t>現地調査、設計、施工管理の一部</t>
  </si>
  <si>
    <t>d</t>
  </si>
  <si>
    <t>c</t>
  </si>
  <si>
    <t>f</t>
  </si>
  <si>
    <t>いいえ</t>
  </si>
  <si>
    <t>国際融資機関の協調融資</t>
  </si>
  <si>
    <t>経済インフラ整備、人材育成による経済復興</t>
  </si>
  <si>
    <t>綜合コンサルタントとしての提案力</t>
  </si>
  <si>
    <t>実務でのＯＪＴが最も重要と考えられるが、社内教育を含めた教育プログラムの整備が重要と考えられる。</t>
  </si>
  <si>
    <t>4　の実施を通じて。</t>
  </si>
  <si>
    <t>トンネル改修工事の施工</t>
  </si>
  <si>
    <t>折衝力・交渉力</t>
  </si>
  <si>
    <t>体力</t>
  </si>
  <si>
    <t>楽天的性格</t>
  </si>
  <si>
    <t>経験・専門知識</t>
  </si>
  <si>
    <t>b</t>
  </si>
  <si>
    <t>g</t>
  </si>
  <si>
    <t>a</t>
  </si>
  <si>
    <t>f</t>
  </si>
  <si>
    <t>いいえ</t>
  </si>
  <si>
    <t>ファイナンス形態・契約形態の多様化</t>
  </si>
  <si>
    <t>これまでに必要とされなかったファイナンシングや契約形態をこなせる能力</t>
  </si>
  <si>
    <t>2に関連した能力</t>
  </si>
  <si>
    <t>経験しかないと思う。組織としては外からの人材獲得、経験ある組織との共同。</t>
  </si>
  <si>
    <t>一緒に経験させるしかない。その中で効率的な方法は検討すべき。</t>
  </si>
  <si>
    <t>Ⅹの答えはちょっと極端で、大勢はそんな急激に変化するとは思えない。Ⅲで挙げた能力の向上が圧倒的に重要。</t>
  </si>
  <si>
    <t>中東における長距離大規模高架橋の計画及び積算</t>
  </si>
  <si>
    <t>当事国の文化理解力</t>
  </si>
  <si>
    <t>社外委員会の参加による</t>
  </si>
  <si>
    <t>e</t>
  </si>
  <si>
    <t>全ての土木現業担当者にTOEICを定期的に受験させレベルを（その向上も含め）把握している</t>
  </si>
  <si>
    <t>国際入札など競争案件が増加</t>
  </si>
  <si>
    <t>他国間ＪＶが増加し、日本に技術力の高さが受注のアドバンテージとなる</t>
  </si>
  <si>
    <t>やはり交渉力、意思疎通力</t>
  </si>
  <si>
    <t>有望な地域に拠点を置き、情報の精度を向上させる</t>
  </si>
  <si>
    <t>国際要員を数多く養成し、on site　でローテーションを組み経験させる。</t>
  </si>
  <si>
    <t>プロジェクトの施工管理全体</t>
  </si>
  <si>
    <t>c</t>
  </si>
  <si>
    <t>d</t>
  </si>
  <si>
    <t>はい</t>
  </si>
  <si>
    <t>g</t>
  </si>
  <si>
    <t>いいえ</t>
  </si>
  <si>
    <t>中近東、アフリカ地域でＯＤＡプロジェクトが増加する</t>
  </si>
  <si>
    <t>日本、欧米共　社会インフラ関係ＯＤＡが大きく増加する</t>
  </si>
  <si>
    <t>契約理解・活用力、問題発見力</t>
  </si>
  <si>
    <t>海外現場実務及び社外研修</t>
  </si>
  <si>
    <t>海外工事のチーム編成をベテラン経験者1に対して初心者2の割合で継承していく。</t>
  </si>
  <si>
    <t>台湾新幹線　C210、C216工区　設計　施工</t>
  </si>
  <si>
    <t>c</t>
  </si>
  <si>
    <t>アジア地区　大型プロジェクトの国際入札</t>
  </si>
  <si>
    <t>設計　施工一括</t>
  </si>
  <si>
    <t>組織確立、語学力</t>
  </si>
  <si>
    <t>企業内教育　ローテーション</t>
  </si>
  <si>
    <t>社内、社外　教育の充実</t>
  </si>
  <si>
    <t>プロジェクトマネージャーとして</t>
  </si>
  <si>
    <t>歴史・文化理解力</t>
  </si>
  <si>
    <t>海外プロジェクトは個人では不可能。企業体としての支援体制が不足</t>
  </si>
  <si>
    <t>いいえ</t>
  </si>
  <si>
    <t>受注プロジェクトにベテラン+中堅+若手のチーム体制で自主的にやらせる</t>
  </si>
  <si>
    <t>継続事業（例えば出資企業）への派遣、人材交流</t>
  </si>
  <si>
    <t>ひも付きＯＤＡしか外国市場の開拓はできない</t>
  </si>
  <si>
    <t>海外体験ベテランの持っている技術力のbrushup　総合化</t>
  </si>
  <si>
    <t>若手に国内・海外でのOJTを課す</t>
  </si>
  <si>
    <t>プロジェクト現場での体験と本社での学習を交互にsetupするカリキュラムを実施</t>
  </si>
  <si>
    <t>現地政府の自己資金</t>
  </si>
  <si>
    <t>鉄道インフラストラクチャの建設施工</t>
  </si>
  <si>
    <t>c</t>
  </si>
  <si>
    <t>d</t>
  </si>
  <si>
    <t>いいえ</t>
  </si>
  <si>
    <t>①湛水池の家屋や寺、社仏閣の移設で経験してきたこれまでの技術の更なるブラッシュアップ、②戦略子会社活用の更なる徹底、③高度解析サービスは当社研究所で既にかなりの程度対応可能、加えて国内外の専門家の活用による対応と、その際において社内保有が必要と思われる技術に関しては、社内人材の適材適所による意識的な技術取得、④これまでのF/S実施経験の延長ととらえ、足りない知識を随時付加する</t>
  </si>
  <si>
    <t>OJTを原則としながら、社内セミナー、ナレッジマネージメント技術を活用したノウハウの共有化、言うは安く難しい現実に直面し続けている</t>
  </si>
  <si>
    <t>現地派遣エンジニアとしてローカルエンジニアに技術指導</t>
  </si>
  <si>
    <t>g</t>
  </si>
  <si>
    <t>h</t>
  </si>
  <si>
    <t>c</t>
  </si>
  <si>
    <t>国内の研究、開発業務</t>
  </si>
  <si>
    <t>国ベースの営業になる</t>
  </si>
  <si>
    <t>企画・提案能力</t>
  </si>
  <si>
    <t>トップランナーになる為に、自国の将来を考えて提言していくこと</t>
  </si>
  <si>
    <t>次世代でなく現世代を考えること</t>
  </si>
  <si>
    <t>生活環境適応力</t>
  </si>
  <si>
    <t>人間的魅力、個性</t>
  </si>
  <si>
    <t>専門分野技術力</t>
  </si>
  <si>
    <t>h</t>
  </si>
  <si>
    <t>国内外の永年の経験と自己研鑽及び先輩の指導</t>
  </si>
  <si>
    <t>いいえ</t>
  </si>
  <si>
    <t>自己の主張をはっきりと出せる</t>
  </si>
  <si>
    <t>交通計画立案、高速鉄道施設、都市鉄道新設・改良</t>
  </si>
  <si>
    <t>h</t>
  </si>
  <si>
    <t>g</t>
  </si>
  <si>
    <t>f</t>
  </si>
  <si>
    <t>ゼミナー、シンポジュウム、フォーラムなどへの参加、自己教育</t>
  </si>
  <si>
    <t>h</t>
  </si>
  <si>
    <t>職場内で各人から担当事業を説明し討論。部外語学研修機関の利用</t>
  </si>
  <si>
    <t>いいえ</t>
  </si>
  <si>
    <t>いかなる形態であるにしろ民間資金を導入する事業において</t>
  </si>
  <si>
    <t>22、23、1、3の能力の必要性が一層高まるものと考えられる</t>
  </si>
  <si>
    <t>特に人口稠密なアジア地域においては都市鉄道の需要が高まるものと考えられるが、これに対応するには、土木のみならず信号・電力や運営、保守、管理を含む総合的な鉄道技術に関する技術力が求められる</t>
  </si>
  <si>
    <t>エンジニアとしての参画</t>
  </si>
  <si>
    <t>c</t>
  </si>
  <si>
    <t>d</t>
  </si>
  <si>
    <t>g</t>
  </si>
  <si>
    <t>相手企業体への技術プレゼンテーション</t>
  </si>
  <si>
    <t>企業体としての支援体制（処遇面、買い語句人の活用など）が不足</t>
  </si>
  <si>
    <t>受注P/Jにベテラン＋中堅＋若手のチームを作り、自主的にやらせる</t>
  </si>
  <si>
    <t>はい</t>
  </si>
  <si>
    <t>継続事業（例えば出資企業体）への派遣、人材交流</t>
  </si>
  <si>
    <t>tied loan方式（ODA）しか市場開拓はできない、お金がないと事業はできない</t>
  </si>
  <si>
    <t>ベテランエンジニアの持っている技術力のbrush upと総合化</t>
  </si>
  <si>
    <t>国内現場でのOJTとその経験をベースに海外でのOJT</t>
  </si>
  <si>
    <t>P/J現場でのOJTと本社での学習の段階的カリキュラム</t>
  </si>
  <si>
    <t>インドネシア、タイ、ナイジェリアにおける、新港を核とした臨海部開発計画の策定</t>
  </si>
  <si>
    <t>相手国に対する親しみ、尊敬あるいは愛情</t>
  </si>
  <si>
    <t>c</t>
  </si>
  <si>
    <t>g</t>
  </si>
  <si>
    <t>1,2</t>
  </si>
  <si>
    <t>F/S、建設工事</t>
  </si>
  <si>
    <t>危機管理力（安全、為替等）</t>
  </si>
  <si>
    <t>情報管理能力</t>
  </si>
  <si>
    <t>本来的能力</t>
  </si>
  <si>
    <t>いいえ</t>
  </si>
  <si>
    <t>中東、アジア等成長地域で多様化</t>
  </si>
  <si>
    <t>契約方式の多様化（責任施工等）</t>
  </si>
  <si>
    <t>危機管理を含む総合的判断力、プレゼンテーション力</t>
  </si>
  <si>
    <t>OJT、海外専門の法人への派遣等</t>
  </si>
  <si>
    <t>OJT、海外専門の法人への派遣等のポスト確保、継続等</t>
  </si>
  <si>
    <t>地域開発計画、施設整備計画</t>
  </si>
  <si>
    <t>a</t>
  </si>
  <si>
    <t>d</t>
  </si>
  <si>
    <t>c</t>
  </si>
  <si>
    <t>g</t>
  </si>
  <si>
    <t>e</t>
  </si>
  <si>
    <t>神戸大講師として学生に伝承、JICA研修講師</t>
  </si>
  <si>
    <t>交通関係</t>
  </si>
  <si>
    <t>公的支援→民間支援</t>
  </si>
  <si>
    <t>マネージメント、原価統治力</t>
  </si>
  <si>
    <t>交渉能力</t>
  </si>
  <si>
    <t>新技術の把握</t>
  </si>
  <si>
    <t>柔軟な適応能力</t>
  </si>
  <si>
    <t>現地人,業者との協調性</t>
  </si>
  <si>
    <t>バランス感覚</t>
  </si>
  <si>
    <t>文化的教養</t>
  </si>
  <si>
    <t>セキュリティコントロール力</t>
  </si>
  <si>
    <t>積算力</t>
  </si>
  <si>
    <t>ディベート力</t>
  </si>
  <si>
    <t>独自実行力</t>
  </si>
  <si>
    <t>現場責任者の経験</t>
  </si>
  <si>
    <t>文化・習慣理解力</t>
  </si>
  <si>
    <t>意欲・熱意</t>
  </si>
  <si>
    <t>自分の担当分野における高度な専門技術能力</t>
  </si>
  <si>
    <t>総合的マネージメント力</t>
  </si>
  <si>
    <t>折衝力・交渉力</t>
  </si>
  <si>
    <t>法的理解力</t>
  </si>
  <si>
    <t>当事国の文化理解力</t>
  </si>
  <si>
    <t>情報収集・分析・活用力</t>
  </si>
  <si>
    <t>歴史・文化理解力</t>
  </si>
  <si>
    <t>相手先文化理解能力</t>
  </si>
  <si>
    <t>生活環境適応力</t>
  </si>
  <si>
    <t>財務分析能力</t>
  </si>
  <si>
    <t>異なる背景を持つ集団公正の秩序維持能力</t>
  </si>
  <si>
    <t>相手国に対する親しみ、尊敬あるいは愛情</t>
  </si>
  <si>
    <t>危機管理力（安全、為替等）</t>
  </si>
  <si>
    <t>事業発掘能力</t>
  </si>
  <si>
    <t>異文化理解力</t>
  </si>
  <si>
    <t>専門知識</t>
  </si>
  <si>
    <t>図形等描写能力</t>
  </si>
  <si>
    <t>根気</t>
  </si>
  <si>
    <t>環境社会配慮・管理能力</t>
  </si>
  <si>
    <t>日本人のアイデンティティーの提示</t>
  </si>
  <si>
    <t>ファイナンス組成能力</t>
  </si>
  <si>
    <t>体力よおび精神力</t>
  </si>
  <si>
    <t>宗教・民族・文化認識力</t>
  </si>
  <si>
    <t>リスク管理能力（問題予測能力）</t>
  </si>
  <si>
    <t>相手の文化を理解する能力</t>
  </si>
  <si>
    <t>早期決断力</t>
  </si>
  <si>
    <t>受注可否の判断力</t>
  </si>
  <si>
    <t>説得能力（話術）</t>
  </si>
  <si>
    <t>世界最新の建設技術</t>
  </si>
  <si>
    <t>宗教理解・尊敬力</t>
  </si>
  <si>
    <t>関与プロジェクトにおける自分の専門分野以外の専門知識</t>
  </si>
  <si>
    <t>問題処理能力</t>
  </si>
  <si>
    <t>需要分析能力</t>
  </si>
  <si>
    <t>設計・技術力</t>
  </si>
  <si>
    <t>現象理解力</t>
  </si>
  <si>
    <t>人間関係系勢力</t>
  </si>
  <si>
    <t>人間的魅力、個性</t>
  </si>
  <si>
    <t>治安不安定等にたいする危機管理能力を含む一般的なカントリーリスク対応力</t>
  </si>
  <si>
    <t>相手国の課題分析力</t>
  </si>
  <si>
    <t>共同生活力</t>
  </si>
  <si>
    <t>現場踏査能力</t>
  </si>
  <si>
    <t>遵法精神・技術者倫理</t>
  </si>
  <si>
    <t>論理的説明能力</t>
  </si>
  <si>
    <t>専門部門ばかりでない広範な知識</t>
  </si>
  <si>
    <t>下請の選定と仕事をさせる力</t>
  </si>
  <si>
    <t>コンサルティング能力</t>
  </si>
  <si>
    <t>問題分析力</t>
  </si>
  <si>
    <t>問題予知能力</t>
  </si>
  <si>
    <t>他分野にわたる技術への理解力</t>
  </si>
  <si>
    <t>専門分野技術力</t>
  </si>
  <si>
    <t>相手国に必要な技術水準理解力（何でも最先端は×）</t>
  </si>
  <si>
    <t>楽観主義</t>
  </si>
  <si>
    <t>情熱</t>
  </si>
  <si>
    <t>技術力</t>
  </si>
  <si>
    <t>発注者との折衝力</t>
  </si>
  <si>
    <t xml:space="preserve">各種調達能力
施工方針・計画
工程管理力
工事仕舞い力、メンテ期間を含め
</t>
  </si>
  <si>
    <t>経験・専門知識</t>
  </si>
  <si>
    <t>使命感・倫理力</t>
  </si>
  <si>
    <t>郷に入っては郷に従え（ルールを理解）</t>
  </si>
  <si>
    <t>品質管理力</t>
  </si>
  <si>
    <t>設計変更折衝力</t>
  </si>
  <si>
    <t>許認可申請取得能力</t>
  </si>
  <si>
    <t>クレーム処理能力</t>
  </si>
  <si>
    <t>労務・安全管理力</t>
  </si>
  <si>
    <t>社会・経済分析、把握力</t>
  </si>
  <si>
    <t>事業の透明性確保</t>
  </si>
  <si>
    <t>教育・指導力</t>
  </si>
  <si>
    <t>契約理解・活用力</t>
  </si>
  <si>
    <t>兵站確保力</t>
  </si>
  <si>
    <t>兵站確保力</t>
  </si>
  <si>
    <t>事業形成能力</t>
  </si>
  <si>
    <t>商談管理能力</t>
  </si>
  <si>
    <t>♯１</t>
  </si>
  <si>
    <t>他に必要と思われる能力（Ⅲの回答）</t>
  </si>
  <si>
    <t>♯２</t>
  </si>
  <si>
    <t>♯３</t>
  </si>
  <si>
    <t>♯４</t>
  </si>
  <si>
    <t>♯５</t>
  </si>
  <si>
    <t>♯６</t>
  </si>
  <si>
    <t>♯７</t>
  </si>
  <si>
    <t>♯８</t>
  </si>
  <si>
    <t>♯９</t>
  </si>
  <si>
    <t>♯１０</t>
  </si>
  <si>
    <t>※重要度が一番のもの（＃１）を10ポイントとし、順位が下がるごとに１ポイントずつ減らしていき＃１０を１ポイントとして集計した。</t>
  </si>
  <si>
    <t>環境変化追従能力</t>
  </si>
  <si>
    <t>問題発見力</t>
  </si>
  <si>
    <t>発想・構想力</t>
  </si>
  <si>
    <t>プレゼンテーション力</t>
  </si>
  <si>
    <t>リーダーシップ力</t>
  </si>
  <si>
    <t>組織確立・運営力</t>
  </si>
  <si>
    <t>意思疎通力（語学力含む）</t>
  </si>
  <si>
    <t>施工管理力</t>
  </si>
  <si>
    <t>価格設定力</t>
  </si>
  <si>
    <t>原価統治力</t>
  </si>
  <si>
    <t>総合的判断能力</t>
  </si>
  <si>
    <t>調整能力</t>
  </si>
  <si>
    <t>事業執行に係る提案力</t>
  </si>
  <si>
    <t>プロジェクトサイクル全般にわたる広い監理能力</t>
  </si>
  <si>
    <t>a</t>
  </si>
  <si>
    <t>b</t>
  </si>
  <si>
    <t>c</t>
  </si>
  <si>
    <t>d</t>
  </si>
  <si>
    <t>e</t>
  </si>
  <si>
    <t>f</t>
  </si>
  <si>
    <t>g</t>
  </si>
  <si>
    <t>※Ⅳの回答上位６位までを集計</t>
  </si>
  <si>
    <t>回答</t>
  </si>
  <si>
    <t>１.競争が厳しく、海外プロジェクトをなかなか入手できない。</t>
  </si>
  <si>
    <t>２.価格競争力を維持するため、高コストの日本人を多数派遣できない。</t>
  </si>
  <si>
    <t>３.語学力の問題もあるため、派遣者を絞らざるを得ず、多数派遣できない。</t>
  </si>
  <si>
    <t>４.レベル、キャリアの水準が高く、派遣できる技術者が限定される。</t>
  </si>
  <si>
    <t>５.海外の業務実績が国内で評価されないために技術者が限定される。</t>
  </si>
  <si>
    <t>６.そもそも海外に行きたいという技術者が多くない。</t>
  </si>
  <si>
    <t>いいえ</t>
  </si>
  <si>
    <t>VＩI.次世代への継承</t>
  </si>
  <si>
    <t>回答</t>
  </si>
  <si>
    <t>ａ.日本の大学（院）教育</t>
  </si>
  <si>
    <t>ｂ.海外の大学（院）教育</t>
  </si>
  <si>
    <t>ｃ.国内の現場実務</t>
  </si>
  <si>
    <t>ｄ.海外の現場実務</t>
  </si>
  <si>
    <t>ｅ.海外企業への派遣研修</t>
  </si>
  <si>
    <t>ｆ.企業内教育プログラム</t>
  </si>
  <si>
    <t>ｇ.書籍等による自習</t>
  </si>
  <si>
    <t>はい</t>
  </si>
  <si>
    <t>いいえ</t>
  </si>
  <si>
    <t>3.教育活動は継続的に実施しているか？</t>
  </si>
  <si>
    <t>はい</t>
  </si>
  <si>
    <t>いいえ</t>
  </si>
  <si>
    <t>4.継承の効果を把握しているか？</t>
  </si>
  <si>
    <t>「はい」の回答（把握方法）</t>
  </si>
  <si>
    <t>最終報告書を段階を踏んで責任をもってまとめさせる</t>
  </si>
  <si>
    <t>年齢・経験に応じて単一業務から総合力を要する業務へと試行錯誤で従事させる</t>
  </si>
  <si>
    <t>新たなプロジェクトが稼動したときの当人の計画から実行、管理にいたるまでのプロセス状況で確認</t>
  </si>
  <si>
    <t>技術は派遣先プロジェクト所長への聞き取り、英語はTOEIC等の試験結果で確認</t>
  </si>
  <si>
    <t>目標チャレンジシートによる達成度</t>
  </si>
  <si>
    <t>案件推進担当者あるいは責任者として具体的案件を構築・推進させる。</t>
  </si>
  <si>
    <t>効果を定量的に把握する方法はなく、具体的事象に対する適応能力の変化を実際に感じることによる定性的な把握になる。</t>
  </si>
  <si>
    <t>意識調査、上司からの報告</t>
  </si>
  <si>
    <t>個人の業績評価</t>
  </si>
  <si>
    <t>人事評価シートによる</t>
  </si>
  <si>
    <t>現場運営状況確認等による客観的判断および社内書式による本人の主観的評価の確認</t>
  </si>
  <si>
    <t>年1回年棒面談の折に確認</t>
  </si>
  <si>
    <t>海外現場へのOJTを実施し、レポートを提出させ評価する方法。</t>
  </si>
  <si>
    <t>後輩の業務取得と業務実施にメンバーとなって支援</t>
  </si>
  <si>
    <t>業務遂行の都度にチェック</t>
  </si>
  <si>
    <t>講義録、レポートの提出</t>
  </si>
  <si>
    <t>業務を通しての確認</t>
  </si>
  <si>
    <t>プロジェクトチームでの業績評価、適正評価</t>
  </si>
  <si>
    <t>フォローアップ教育の実施</t>
  </si>
  <si>
    <t>共同作業</t>
  </si>
  <si>
    <t>受託・海外実務への参加</t>
  </si>
  <si>
    <t>全ての土木現業担当者にTOEICを定期的に受験させレベルを（その向上も含め）把握している</t>
  </si>
  <si>
    <t>研修受講後報告、TOEIC</t>
  </si>
  <si>
    <t>レビューとコメントの繰り返しにより達成度を測る</t>
  </si>
  <si>
    <t>業務遂行能力と成果により把握</t>
  </si>
  <si>
    <t>業務の進捗速度、手紙文の添削段階など</t>
  </si>
  <si>
    <t>継続事業（例えば出資企業）への派遣、人材交流</t>
  </si>
  <si>
    <t>個人面接の実施により効果把握</t>
  </si>
  <si>
    <t>年一回年俸面談の折りに確認</t>
  </si>
  <si>
    <t>継続事業（例えば出資企業体）への派遣、人材交流</t>
  </si>
  <si>
    <t>組織が小さいので、各人の能力向上は実務を通じて明瞭に把握可</t>
  </si>
  <si>
    <t>海外派遣教育データべース</t>
  </si>
  <si>
    <t>海外業務遂行能力の向上、各種データベースの蓄積</t>
  </si>
  <si>
    <t>７.その他の回答</t>
  </si>
  <si>
    <t>JICA派遣専門家の場合、一般に派遣期間が短すぎ、十分に活躍できる前に帰国せざるを得ない場合が多い。</t>
  </si>
  <si>
    <t>家庭・家族の問題</t>
  </si>
  <si>
    <t>家族の理解、強調が必要。会社等では国際派が冷遇される。海外生活で国内の動きに遅れる。</t>
  </si>
  <si>
    <t>海外赴任出来る人数が限られていること</t>
  </si>
  <si>
    <t>厳しい経営環境下、余裕のある現場はほとんどない。</t>
  </si>
  <si>
    <t>国内業務において、全体を把握する業務、施工を監理するマネジメント業務を発注していないため、コンサルタントは総合力で外国コンサルタントに劣っている</t>
  </si>
  <si>
    <t>開発途上国の財政難のため、少数精鋭の技術者に限定される。</t>
  </si>
  <si>
    <t>海外工事現場は休みもなく条件が悪すぎる</t>
  </si>
  <si>
    <t>国内での発注方式を国際化することが先決、ローカルルールの撤廃</t>
  </si>
  <si>
    <t>もともと、答えを求める姿勢の人が多いこと</t>
  </si>
  <si>
    <t>ジェネラリスト指向の組織では、なかなかプロフェッショナルが育たないという側面があるのではない？⇒単発的で継続性が保てないこと</t>
  </si>
  <si>
    <t>海外プロジェクトへの参画が特別なこと、特殊な業務との意識が抜けていない</t>
  </si>
  <si>
    <t>海外プロジェクトは個人では不可能。企業体としての支援体制が不足</t>
  </si>
  <si>
    <t>国内での業務実績も海外業務実績としてそのまま額面通りでは評価されない。</t>
  </si>
  <si>
    <t>JICAの長期派遣専門家の枠が減少している。</t>
  </si>
  <si>
    <t>現場があっても人材育成に向く現場とそうでない現場もある</t>
  </si>
  <si>
    <t>企業体としての支援体制（処遇面、買い語句人の活用など）が不足</t>
  </si>
  <si>
    <t>現場があっても人材育成にむく現場とそうでない現場がある。</t>
  </si>
  <si>
    <t>ベースの能力は大学（国内）に期待する面もある。大学の教育カリキュラムを根本から見直す。あとはOJT</t>
  </si>
  <si>
    <t>５．それらはどのような方法で次世代に継承しますか？</t>
  </si>
  <si>
    <t>派遣社員の継続的交替</t>
  </si>
  <si>
    <t>現場で伝える、書籍等による自習</t>
  </si>
  <si>
    <t>情報を的確に具現化できる能力を強化するため、技術だけでなく総合的なノウハウを会社として蓄積し、現地におけるOJTで継承する</t>
  </si>
  <si>
    <t>現場でのOJT、研修会の参加等</t>
  </si>
  <si>
    <t>基本は実施業務を通して体験・体得させ、研修等を通して知識の共有化と整理を計らせる</t>
  </si>
  <si>
    <t>上記４.を繰り返し実践し、そのエキスとなる部分をマニュアル化する</t>
  </si>
  <si>
    <t>実施業務を通して体験・体得させ、研修等を通して知識の共有化と整理を計らせる</t>
  </si>
  <si>
    <t>社内研修、OJT</t>
  </si>
  <si>
    <t>主にOJT、場合によてはoff-the-job-training</t>
  </si>
  <si>
    <t>実務経験の協働と報告書等の文書による</t>
  </si>
  <si>
    <t>同左</t>
  </si>
  <si>
    <t>OJTが基本であり国内の現場での研修、その後海外へ移行するのが理想である</t>
  </si>
  <si>
    <t>多くの若者が海外での仕事に経験するようにする</t>
  </si>
  <si>
    <t>組織ぐるみにて対応する。</t>
  </si>
  <si>
    <t>社内研修プログラム</t>
  </si>
  <si>
    <t>OJTにて</t>
  </si>
  <si>
    <t>社内OJT</t>
  </si>
  <si>
    <t>広く現状、状況を開示、伝達させ、興味、意欲を持つ人間に対して広く、深く経験させる。</t>
  </si>
  <si>
    <t>社内レポート会議、世代を超えたプロジェクト派遣等</t>
  </si>
  <si>
    <t>若年層、未経験を継承の目的の為に意識的にプロジェクトに関与させる</t>
  </si>
  <si>
    <t>実際に現場で対応した記録を残す</t>
  </si>
  <si>
    <t>4　の実施を通じて。</t>
  </si>
  <si>
    <t>組織としてのノウハウを常に見直す</t>
  </si>
  <si>
    <t>上記4を根気良く継続すること。できれば文章化、体系化ができれば良い。</t>
  </si>
  <si>
    <t>OJT（現場）及び社内研修</t>
  </si>
  <si>
    <t>企業内教育、職場でのＯＪＴ等。</t>
  </si>
  <si>
    <t>社内教育制度、およびＯＪＴ</t>
  </si>
  <si>
    <t>海外の現場実務におけるＯＪＴ、企業内教育プログラム</t>
  </si>
  <si>
    <t>専門組織を設け、継続して採用（新人、中途）</t>
  </si>
  <si>
    <t>実際に諸問題を解決した経験者からのレクチャーの実施と解決法の伝達</t>
  </si>
  <si>
    <t>経験を積ませることのみ。本来は国内での業務の仕方を国際化し、経験を積ませるのが最も重要である。日本の土木業務は鎖国中であるから、これも困難か。システム上の問題</t>
  </si>
  <si>
    <t>技術や能力そのものを継承するのではなく、そういう能力が評価される社会システムをつくること、そうすれば次世代は自然とその能力取得にむかう</t>
  </si>
  <si>
    <t>海外担当部門の年金構成、経験者と非経験者の人員バランスの確保</t>
  </si>
  <si>
    <t>大学等高等教育により資質が醸成された要員を企業内におけるＯＪＴにより教育し、海外業務経験による生き甲斐を習得するよう導く。</t>
  </si>
  <si>
    <t>グループ討議にオブザーバーとして参加させるのが有効</t>
  </si>
  <si>
    <t>書籍類（失敗経験棟と研修（社内外）</t>
  </si>
  <si>
    <t>大学教育で実務で裏付けられたケーススタディで鍛える</t>
  </si>
  <si>
    <t>現場業務を通して技術を継承</t>
  </si>
  <si>
    <t>事業実施を通じてしかない。過去のイラン、イラクでの次号執行の経験は継承されているかどうかを検証してみたは如何。残念亜柄我が国に置いては失敗例は正しく継承されないのが一般的である。</t>
  </si>
  <si>
    <t>実務経験を積むこと（備考：知識は手渡し可能であるが、ノウハウや知恵は汗をかいて修得するしかない）</t>
  </si>
  <si>
    <t>プロジェクトに従事してOJTによる継承が可能でしょうが、それ以外には困難でしょう。もしこれができなければ、改めて事業料を払って新たな人材を育成することになるかもしれません。</t>
  </si>
  <si>
    <t>実務等における経験記録等を作成することが有効であると考える</t>
  </si>
  <si>
    <t>OJT、事業への参加</t>
  </si>
  <si>
    <t>パートナーを組み、ＪＶ等で入札・施工を行い信頼関係を築く。これは中近東地域に限定する必要はなく、むしろ他地域でＪＶの実績を積み、その後中近東に出て行くことが望ましい。</t>
  </si>
  <si>
    <t>一緒に経験させるしかない。その中で効率的な方法は検討すべき。</t>
  </si>
  <si>
    <t>若手の社会人を含む開かれた大学院教育と海外インターンシップ制度の活性化</t>
  </si>
  <si>
    <t>大学における講師（2校）及び研究委員会、実務</t>
  </si>
  <si>
    <t>国際要員を数多く養成し、on site　でローテーションを組み経験させる。</t>
  </si>
  <si>
    <t>海外工事のチーム編成をベテラン経験者1に対して初心者2の割合で継承していく。</t>
  </si>
  <si>
    <t>社内、社外　教育の充実</t>
  </si>
  <si>
    <t>OJT研修</t>
  </si>
  <si>
    <t>アドバイザーとしての参加、レビューとコメント付与</t>
  </si>
  <si>
    <t>ＯＪＴ（実務を通じての）</t>
  </si>
  <si>
    <t>自分で精一杯。できるだけ実務経験を積ませたい。</t>
  </si>
  <si>
    <t>プロジェクト現場での体験と本社での学習を交互にsetupするカリキュラムを実施</t>
  </si>
  <si>
    <t>海外での現場実務</t>
  </si>
  <si>
    <t>若干社員を参画させOJTを通じて習得させる</t>
  </si>
  <si>
    <t>若い世代から事業に参加させる</t>
  </si>
  <si>
    <t>実務経験、社内教育</t>
  </si>
  <si>
    <t>現在の指導層がその意欲を持ってそのような条件を実現すること</t>
  </si>
  <si>
    <t>学会内で言えば、フェロー・特別上級の方々からのOJTが継承の捷径です</t>
  </si>
  <si>
    <t>社として、上司と部下の連携をさせ、OJTを通じて継承するほか無い。</t>
  </si>
  <si>
    <t>大学院教育等での基礎理論の教授、職場における研究制度の活用</t>
  </si>
  <si>
    <t>国内と海外での仕事が本質的に異なるわけではない。国内業務と海外業務の人的交流を活発化させ、常に最先端の技術や考え方が海外業務に反映されるようなシステムにする。</t>
  </si>
  <si>
    <t>土木界全体として、長期的に海外を日本人技術者の活動の場としてとらえていくのか否か、また、その際に従来型の、基本的には個別の企業/技術者の努力による、比較優位、経済的合理性を有する分野に限った展開を考えるのか、あるいは日本の土木技術者の活動の場として幅広く海外展開を考えていくのかで、戦略は大きく変わると思います。純粋技術的な見地からは、海外固有の技術課題が存在するわけでなく、技術の継承は国内の課題と同様に取り扱うことができると思います。ただし、日本が有する技術を異なる社会システムに適用しようとするためには日本企業/人異なる社会システム（国/地域）との摩擦を当事者のレベルで解決することになり、経済的なインセンティブを超えた努力が必要となる場合には、企業の経営判断、あるいは個人の判断で海外展開が否定される結果になります。アプローチをとることになれば、対象とする社会システム自体に働きかけて、日本企業/人の参入を容易にするという手法が視野に入ることになり、土木界全体での戦略的な取り組みが必要になります。この点については、既に技術者資格の相互認証等、土木学会としても取り組みを始められていると思いますが、人材の流動化を促進する制度的な仕組みと、それに基づいた戦略的な人材育成が必要になると思います。</t>
  </si>
  <si>
    <t>研修の充実、事例発表等による経験の書籍・文書化</t>
  </si>
  <si>
    <t>OJTを原則としながら、社内セミナー、ナレッジマネージメント技術を活用したノウハウの共有化、言うは安く難しい現実に直面し続けている</t>
  </si>
  <si>
    <t>次世代でなく現世代を考えること</t>
  </si>
  <si>
    <t>毎年1度、コンピタンス/年俸評価面談において継承プロセスをコントロールする</t>
  </si>
  <si>
    <t>P/J現場でのOJTと本社での学習の段階的カリキュラム</t>
  </si>
  <si>
    <t>OJTを原則としながら、社内セミナー、ナレッジマネージメント技術を活用したノウハウの共有化。言うは安く、難しい現実に直面し続けている。</t>
  </si>
  <si>
    <t>OJT、海外専門の法人への派遣等のポスト確保、継続等</t>
  </si>
  <si>
    <t>派遣期間を必ず重複させ、人脈を継承する。</t>
  </si>
  <si>
    <t>施工する工事のなかで職員を教育していく（OJTの活用）</t>
  </si>
  <si>
    <t>非常に難しい問題であるが、現場OJTによる実地継承しかないのではないか。</t>
  </si>
  <si>
    <t>プロジェクトによるOJT</t>
  </si>
  <si>
    <t>政府主導</t>
  </si>
  <si>
    <t>内容の取得はあくまで自力、奨学金や人事面の配慮などの環境整備は組織が行う。</t>
  </si>
  <si>
    <t>コンセッション方式による事業手法のマニュアル作成、海外での道業務への積極的参画</t>
  </si>
  <si>
    <t>個人→個人への伝承に限りがあるので土木学会のような組織を活用すべきである</t>
  </si>
  <si>
    <t>回答ＮＯ．</t>
  </si>
  <si>
    <t>設問Ⅰ</t>
  </si>
  <si>
    <t>番号</t>
  </si>
  <si>
    <t>設問Ⅱ</t>
  </si>
  <si>
    <t>（１）</t>
  </si>
  <si>
    <t>　</t>
  </si>
  <si>
    <t>設問Ⅲ</t>
  </si>
  <si>
    <t>　</t>
  </si>
  <si>
    <t>22.</t>
  </si>
  <si>
    <t>23.</t>
  </si>
  <si>
    <t>24.</t>
  </si>
  <si>
    <t>25.</t>
  </si>
  <si>
    <t>設問Ⅳ</t>
  </si>
  <si>
    <t>＃1.</t>
  </si>
  <si>
    <t>＃2.</t>
  </si>
  <si>
    <t>＃3.</t>
  </si>
  <si>
    <t>＃4.</t>
  </si>
  <si>
    <t>＃5.</t>
  </si>
  <si>
    <t>＃6.</t>
  </si>
  <si>
    <t>＃7.</t>
  </si>
  <si>
    <t>＃8.</t>
  </si>
  <si>
    <t>＃9.</t>
  </si>
  <si>
    <t>＃10.</t>
  </si>
  <si>
    <t>設問Ⅴ</t>
  </si>
  <si>
    <t>設問Ⅵ</t>
  </si>
  <si>
    <t>設問Ⅶ</t>
  </si>
  <si>
    <t>５．の記述内容</t>
  </si>
  <si>
    <t>（２）の記述内容</t>
  </si>
  <si>
    <t>ｈ．の記述内容</t>
  </si>
  <si>
    <t>１．</t>
  </si>
  <si>
    <t>２．</t>
  </si>
  <si>
    <t>　</t>
  </si>
  <si>
    <t>＃2.</t>
  </si>
  <si>
    <t>＃3.</t>
  </si>
  <si>
    <t>＃4.</t>
  </si>
  <si>
    <t>７．の記述内容</t>
  </si>
  <si>
    <t>３．</t>
  </si>
  <si>
    <t>４．</t>
  </si>
  <si>
    <t>設問Ⅷ</t>
  </si>
  <si>
    <t>５．</t>
  </si>
  <si>
    <t>設問Ⅸ</t>
  </si>
  <si>
    <t>設問Ⅹ</t>
  </si>
  <si>
    <t>１．の記述内容</t>
  </si>
  <si>
    <t>２．の記述内容</t>
  </si>
  <si>
    <t>３．の記述内容</t>
  </si>
  <si>
    <t>４．の記述内容</t>
  </si>
  <si>
    <t>国有鉄道の経営改善計画</t>
  </si>
  <si>
    <t>財務分析能力</t>
  </si>
  <si>
    <t>需要分析能力</t>
  </si>
  <si>
    <t>ゼミ、シンポ、フォーラム参加、自己教育</t>
  </si>
  <si>
    <t>はい</t>
  </si>
  <si>
    <t>具体の記述内容</t>
  </si>
  <si>
    <t>討論会、語学研修</t>
  </si>
  <si>
    <t>はい</t>
  </si>
  <si>
    <t>いいえ</t>
  </si>
  <si>
    <t>増加</t>
  </si>
  <si>
    <t>現状維持</t>
  </si>
  <si>
    <t>減少</t>
  </si>
  <si>
    <t>民間資金導入事業</t>
  </si>
  <si>
    <t>財務分析、需要分析、社会・経済分析、透明性確保が重要</t>
  </si>
  <si>
    <t>アジア地域においては鉄道需要が高まる。これに対し、信号、電力、運営、保守、管理等の総合的な鉄道技術が求められる。</t>
  </si>
  <si>
    <t>鉄道運営事業者に所属する技術者との人事交流</t>
  </si>
  <si>
    <t>同左</t>
  </si>
  <si>
    <t>　</t>
  </si>
  <si>
    <t>プロジェクトの施工管理全体</t>
  </si>
  <si>
    <t>主として海外業務及び国内業務経験</t>
  </si>
  <si>
    <t>社会・経済分析、把握力</t>
  </si>
  <si>
    <t>環境変化追従能力</t>
  </si>
  <si>
    <t>事業の透明性確保</t>
  </si>
  <si>
    <t>問題発見力</t>
  </si>
  <si>
    <t>発想・構想力</t>
  </si>
  <si>
    <t>プレゼンテーション力</t>
  </si>
  <si>
    <t>リーダーシップ力</t>
  </si>
  <si>
    <t>教育・指導力</t>
  </si>
  <si>
    <t>契約理解・活用力</t>
  </si>
  <si>
    <t>組織確立・運営力</t>
  </si>
  <si>
    <t>意思疎通力（語学力含む）</t>
  </si>
  <si>
    <t>施工管理力</t>
  </si>
  <si>
    <t>価格設定力</t>
  </si>
  <si>
    <t>原価統治力</t>
  </si>
  <si>
    <t>兵站確保力</t>
  </si>
  <si>
    <t>事業形成能力</t>
  </si>
  <si>
    <t>総合的判断能力</t>
  </si>
  <si>
    <t>調整能力</t>
  </si>
  <si>
    <t>商談管理能力</t>
  </si>
  <si>
    <t>事業執行に係る提案力</t>
  </si>
  <si>
    <t>プロジェクトサイクル全般にわたる広い監理能力</t>
  </si>
  <si>
    <t>日本の大学（院）教育</t>
  </si>
  <si>
    <t>海外の大学（院）教育</t>
  </si>
  <si>
    <t>国内の現場実務</t>
  </si>
  <si>
    <t>企業内教育プログラム</t>
  </si>
  <si>
    <t>（１）ファイナンス形態</t>
  </si>
  <si>
    <t>ＩＩ．Ｉで関与した建設プロジェクトについて</t>
  </si>
  <si>
    <t>１．援助型事業</t>
  </si>
  <si>
    <t>２．非援助型事業</t>
  </si>
  <si>
    <t>３．民資事業</t>
  </si>
  <si>
    <t>４．コンセッション方式</t>
  </si>
  <si>
    <t>ＩIＩ．海外プロジェクト全般において必要となる技術力(能力)－追記</t>
  </si>
  <si>
    <t>無償有償ODAの施工管理および現場所長</t>
  </si>
  <si>
    <t>想定</t>
  </si>
  <si>
    <t>ＩV．海外プロジェクト全般において必要となる技術力(能力）の重要度</t>
  </si>
  <si>
    <t>Ｖ．能力の取得方法</t>
  </si>
  <si>
    <t>a. 日本の大学（院）教育</t>
  </si>
  <si>
    <t>b. 海外の大学（院）教育</t>
  </si>
  <si>
    <t>c. 国内の現場実務</t>
  </si>
  <si>
    <t>d. 海外の現場実務</t>
  </si>
  <si>
    <t>e. 海外企業への派遣研修</t>
  </si>
  <si>
    <t>f. 企業内教育プログラム</t>
  </si>
  <si>
    <t>g. 書籍等による自習</t>
  </si>
  <si>
    <t>①上記ｄ．の一部であるが、プロジェクトにはいろいろの国籍を有する企業が参画する。そのような人たちの幹部と丁々発止にも得るところがある。その時の世銀の選出した専門家は大体において一流である。その人達とのやりとりでかなり得ることがある場合があった。</t>
  </si>
  <si>
    <t>現場があっても人材育成にむく現場とそうでない現場がある。</t>
  </si>
  <si>
    <t>b</t>
  </si>
  <si>
    <t>国内留学制度あり。年代別別研修制度あり。事業部門ごと研修制度あり</t>
  </si>
  <si>
    <t>①紛争地域（イラク、アフガン、スリランカ、インドネシアのアチエ等）の平和復交事業へのＯＤＡの集中
②他地域へのＯＤＡ支援の先細りと民間資金活用の活発化と国際金融機関（世銀、アジ銀等）案件の比率の増加
③途上国の一般技術力の向上に伴う当方の高度か技術のサービス頻度の増加（分業の進展）
④地球環境問題の多岐化と量の増大</t>
  </si>
  <si>
    <t>①イラク、アフガンのインドシナ三国のような平和以降への期待と日本型の支援技術の確立危機管理も含め、伝統的技術に加え、文化人類学的知見のような文明と歴史への理解も加えたマネージメント技術がもとめられよう、そのために産学協同での技術の結果、具体的には混同チームの編成と共同作業の普及の一般化
②日本を除くその他先進国のODA出資の増加への対応、このための国際機関案件の受注への注力、採算のエネルギー案件等の民間資金による開発案件の増加
③中国、台湾、韓国等への日本発先端技術を中心としたAdvanced Technology でのサービス分野の拡大
④京都議定書の尊守を軸とした環境事業の多角的展開</t>
  </si>
  <si>
    <t>①治安維持がある程度機能した後の状況を前提として、危機管理のための情報収集力強化のためのネット網のセットアップに関する組織立ち上げ力、文明を尊重した事業執行体制を可能にする人文科学等を巻き込んだ執行力（一般技術（工学系）はこれまでの技術でほぼ対応可能）
②戦略子会社活用（当社の場合で言えば、英国工営、中南米工営等）による技術営業力の強化による受注能力
③高度解析能力、マネージメントツール（プリマベーラ等）の活用による事業執行体制のけ威嚇・設計技術の強化等
④国内事情と海外事情を結びつけた機会発掘能力とプロジェクト形成能力、それに要する財務、経営を俯瞰した企業ライアンス形成能力とマネージメント能力</t>
  </si>
  <si>
    <t>①湛水池の家屋や寺社仏閣の移設で経験してきた技術のさらなるブラッシアップ、加えてＰＣＭ等の合意形成技術等の活用力の強化をセミナー方式等で推進しボトムアップを図る。
②戦略子会社活用のさらなる徹底による顧客の多様化
③高度解析サービスは当社研究所で既にかなりの程度対応可能、加えて国内外の専門家の活用による対応と、その際に置いて社内保有が必要と思われる技術に関しては、社内人材の適材配置による意識的な技術取得
④これまでのF/S実施経験の延長としてとらえ、足りない知識を随時付加することによる広視覚的課題把握力を関連セミナー、社内経験者によるセミナー等で補強</t>
  </si>
  <si>
    <t>OJTを原則としながら、社内セミナー、ナレッジマネージメント技術を活用したノウハウの共有化。言うは安く、難しい現実に直面し続けている。</t>
  </si>
  <si>
    <t>事業計画立案、工事の設計と施工</t>
  </si>
  <si>
    <t>業務遂行能力と成果により把握</t>
  </si>
  <si>
    <t>共同作業</t>
  </si>
  <si>
    <t>環境、計画</t>
  </si>
  <si>
    <t>ハードからソフトへ</t>
  </si>
  <si>
    <t>意思疎通力</t>
  </si>
  <si>
    <t>海外企業研修</t>
  </si>
  <si>
    <t>プロジェクトによるOJT</t>
  </si>
  <si>
    <t>オハイオ（米国）高速鉄道計画調査報告</t>
  </si>
  <si>
    <t>c</t>
  </si>
  <si>
    <t>d</t>
  </si>
  <si>
    <t>e</t>
  </si>
  <si>
    <t>g</t>
  </si>
  <si>
    <t>いいえ</t>
  </si>
  <si>
    <t>治水、都市排水；調査、設計、建設管理</t>
  </si>
  <si>
    <t>海外業務の経営基盤が不安定なため安定した人材確保及び業務受注が難しく、現場実務の機会を充分与えられない。</t>
  </si>
  <si>
    <t>2-1</t>
  </si>
  <si>
    <t>JICA開発調査、JICA無償基本設計、JBIC事業案件形成・施工管理</t>
  </si>
  <si>
    <t>社交能力</t>
  </si>
  <si>
    <t>共同生活力</t>
  </si>
  <si>
    <t>情熱</t>
  </si>
  <si>
    <t>g</t>
  </si>
  <si>
    <t>いいえ</t>
  </si>
  <si>
    <t>技術力（能力）に変化はないと考えます</t>
  </si>
  <si>
    <t>契約に対する理解、客先の要求に対する理解</t>
  </si>
  <si>
    <t>現場で習得、書籍等による自習</t>
  </si>
  <si>
    <t>現場で伝える、書籍等による自習</t>
  </si>
  <si>
    <t>2-2</t>
  </si>
  <si>
    <t>途上国における都市交通M/P及び優先プロジェクトのF/S</t>
  </si>
  <si>
    <t>d</t>
  </si>
  <si>
    <t>はい</t>
  </si>
  <si>
    <t>いいえ</t>
  </si>
  <si>
    <t>最終報告書を段階を踏んで責任をもってまとめさせる</t>
  </si>
  <si>
    <t>地球環境や人間の安全保障を念頭においた途上国及び中進国への援助事業</t>
  </si>
  <si>
    <t>無償資金協力を必要とする国と中進国を中心とする優良国への円借款事業の明確なすみ分け</t>
  </si>
  <si>
    <t>情報収集・分析、プロジェクトファインディング能力</t>
  </si>
  <si>
    <t>相手国の立場に立ち、かつ日本の国益を考えつつ、どのような援助がふさわしいかを現地政府と密なる対話で習得する</t>
  </si>
  <si>
    <t>情報を的確に具現化できる能力を強化するため、技術だけでなく総合的なノウハウを会社として蓄積し、現地におけるOJTで継承する</t>
  </si>
  <si>
    <t>2-3</t>
  </si>
  <si>
    <t>水門・水理j解析</t>
  </si>
  <si>
    <t>客先との交渉能力</t>
  </si>
  <si>
    <t>専門知識</t>
  </si>
  <si>
    <t>a</t>
  </si>
  <si>
    <t>g</t>
  </si>
  <si>
    <t>現場でシニアエンジニアのアドバイスを受ける</t>
  </si>
  <si>
    <t>はい</t>
  </si>
  <si>
    <t>いいえ</t>
  </si>
  <si>
    <t>既存施設の維持管理、Capacity Building、組織改革等のソフト分野</t>
  </si>
  <si>
    <t>左記にあげた仕事が増加していく、現在のハード分野は現状維持</t>
  </si>
  <si>
    <t>ハードの技術をしっかりと抑えたうえで、ソフトの技術も身につけていく</t>
  </si>
  <si>
    <t>現場の経験、研修会の積極的参加</t>
  </si>
  <si>
    <t>現場でのOJT、研修会の参加等</t>
  </si>
  <si>
    <t>2-4</t>
  </si>
  <si>
    <t>水力発電施設建設に係る設計及び施工監理業務</t>
  </si>
  <si>
    <t>f</t>
  </si>
  <si>
    <t>2～3年間現場で実務経験を積み、研修・教育プログラムを通して知識の体系化を習得する</t>
  </si>
  <si>
    <t>いいえ</t>
  </si>
  <si>
    <t>年齢・経験に応じて単一業務から総合力を要する業務へと試行錯誤で従事させる</t>
  </si>
  <si>
    <t>アジア地域におけるダム・道路等大型公共事業</t>
  </si>
  <si>
    <t>新規事業ではファイナンス形態の多様化、既施設に対してはリニューアル・維持管理事業の増加</t>
  </si>
  <si>
    <t>何れも新規領域であり、リスク管理と総合判断力が要求される</t>
  </si>
  <si>
    <t>先ずは特定分野での専門性を磨き、実施業務を通して体系化を習得することで応用・展開させる</t>
  </si>
  <si>
    <t>基本は実施業務を通して体験・体得させ、研修等を通して知識の共有化と整理を計らせる</t>
  </si>
  <si>
    <t>2-5</t>
  </si>
  <si>
    <t>日本の無償資金協力による道路および橋梁のプロジェクトで基本設計、詳細設計そして施工監理</t>
  </si>
  <si>
    <t>技術内容の計算・解析能力</t>
  </si>
  <si>
    <t>図形等描写能力</t>
  </si>
  <si>
    <t>現場踏査能力</t>
  </si>
  <si>
    <t>c</t>
  </si>
  <si>
    <t>d</t>
  </si>
  <si>
    <t>g</t>
  </si>
  <si>
    <t>h</t>
  </si>
  <si>
    <t>語学学校</t>
  </si>
  <si>
    <t>家庭・家族の問題</t>
  </si>
  <si>
    <t>はい</t>
  </si>
  <si>
    <t>c</t>
  </si>
  <si>
    <t>d</t>
  </si>
  <si>
    <t>h</t>
  </si>
  <si>
    <t>新たなプロジェクトが稼動したときの当人の計画から実行、管理にいたるまでのプロセス状況で確認</t>
  </si>
  <si>
    <t>①湛水池の家屋や寺社仏閣の移設で経験してきた技術のさらなるブラッシアップ、加えてＰＣＭ等の合意形成技術等の活用力の強化をセミナー方式等で推進しボトムアップを図る。
②戦略子会社活用のさらなる徹底による顧客の多様化
③高度解析サービスは当社研究所で既にかなりの程度対応可能、加えて国内外の専門家の活用による対応と、その際に置いて社内保有が必要と思われる技術に関しては、社内人材の適材配置による意識的な技術取得
④これまでのF/S実施経験の延長としてとらえ、足りない知識を随時付加することによる広視覚的課題把握力を関連セミナー、社内経験者によるセミナー等で補強</t>
  </si>
  <si>
    <t>・</t>
  </si>
  <si>
    <t>毎月現場所長及び上司のコメントを付け、国際要員に実務研修の進捗具合を書かせ報告書を提出させている。研修期間は通常工事終了までとする</t>
  </si>
  <si>
    <t>①紛争地域（イラク、アフガン、スリランカ、インドネシアのアチェ等）の平和復興事業へのODAの集中
②他地域へのODA支援の先細りと民間資金活用の活発化と幸くさい金融機関（世銀、アジ銀等案件の比率の増加
③途上国の一般技術力の向上に伴う当方の高度化技術のサービス頻度の増加（分業の進展）
④地球環境問題の多岐化と量の増大</t>
  </si>
  <si>
    <t>①イラク、アフガンのインドシナ三国のような平和以降への期待と日本型の支援技術の確立、危機管理も含め、伝統的技術に加え、文化人類学的知見のような文明と歴史への理解も加えたマネージメント技術が求められよう、そのために産学協同での新技術の結集、具体的には混合チームの編成と共同作業の普及の一般化
②日本を除くその他先進国のODA出資の増加への対応、このための国際機関案件の受注への注力、採算の良いエネルギー案件等の民間資金による開発案件の増加
③中国、台湾、韓国等への日本発先端技術を中心としたAdvanced Technologyでのサービス分野の拡大
④京都議定書の遵守を軸とした環境事業の多角的展開</t>
  </si>
  <si>
    <t>①治安維持がある程度機能した後の状況を前提として、危機管理のための情報収集力強化のためのネット網のセットアップに関する組織立ち上げ力、文明を尊重した事業執行体制を可能にする人文科学を巻き込んだ事業執行力（一般技術（工学系は、これまでの技術でほぼ対応可能）
②戦略子会社活用（当社の場合で言えば、英国工営、中南米工営等）による技術営業力の強化による受注能力
③高度解析能力、IT活用型社会インフラ整備技術、ステークホールダーの合意形成技術等
④CDM等では国内事業と海外事情を結びつけた機会発掘能力とプロジェクト形成能力、それに要する財務、経営を俯瞰した企業アライアンス形成能力とマネージメント能力</t>
  </si>
  <si>
    <t>①湛水池の家屋や寺、社仏閣の移設で経験してきたこれまでの技術の更なるブラッシュアップ
②戦略子会社活用の更なる徹底
③高度解析サービスは当社研究所で既にかなりの程度対応可能、加えて国内外の専門家の活用による対応と、その際において社内保有が必要と思われる技術に関しては、社内人材の適材適所による意識的な技術取得
④これまでのF/S実施経験の延長ととらえ、足りない知識を随時付加する</t>
  </si>
  <si>
    <t>施工業者のプロジェクトマネージャー及びエンジニアとして現場のマネージメント
本社機構での入札業務及び施工現場の管理　　　　　　　　　　　　　　　　　　　　　　　　　　</t>
  </si>
  <si>
    <t>①工場建設の民間プロジェクト、設計、現場CM
②JICA政府技術者教育</t>
  </si>
  <si>
    <t>①チームデザイナーとして技術関連全分野の指導・指揮・管理、
②プロジェクト終結期のPMRとしてプロジェクト全体の指揮・管理・終結作業</t>
  </si>
  <si>
    <t>JICAの予算が減って、若手を海外に連れて行く機会が減っている。国内での仕事が忙しく、長期で海外に行く余裕がない。</t>
  </si>
  <si>
    <t>海外業務の経営基盤が不安定なため安定した人材確保及び業務受注が難しく、現場実務の機会を充分与えられない。</t>
  </si>
  <si>
    <t>回答</t>
  </si>
  <si>
    <t>アジア</t>
  </si>
  <si>
    <t>中近東</t>
  </si>
  <si>
    <t>アフリカ</t>
  </si>
  <si>
    <t>北米・旧西欧・オセアニア</t>
  </si>
  <si>
    <t>旧東欧</t>
  </si>
  <si>
    <t>（１）今後の海外市場の地域別の動向</t>
  </si>
  <si>
    <t>VＩII.海外建設プロジェクトの今後10年間程度の動向</t>
  </si>
  <si>
    <t>（２）ファイナンスの形態、契約の形態の動向</t>
  </si>
  <si>
    <t>Ⅸ.海外部門への展開</t>
  </si>
  <si>
    <t>Ⅹ.技術力の変化、取得方法、継承について</t>
  </si>
  <si>
    <t>１．どのような事業（地域、ファイナンス形態等）に対して変化が考えられますか？</t>
  </si>
  <si>
    <t>都市開発（特に鉄道、上下水道）</t>
  </si>
  <si>
    <t>技術力（能力）に変化はないと考えます</t>
  </si>
  <si>
    <t>地球環境や人間の安全保障を念頭においた途上国及び中進国への援助事業</t>
  </si>
  <si>
    <t>既存施設の維持管理、Capacity Building、組織改革等のソフト分野</t>
  </si>
  <si>
    <t>アジア地域におけるダム・道路等大型公共事業</t>
  </si>
  <si>
    <t>アジア地域は、タイを初めマレーシア、ベトナムなど、日本の技術移転やそれも一因となって僅かずつの経済発展に伴い、確実な変化を見せている。周辺諸国も類似傾向を見せている</t>
  </si>
  <si>
    <t>アジア地域における水資源開発と交通運輸大型公共事業</t>
  </si>
  <si>
    <t>アジア、中近東、アフリカにおけるインフラ整備事業</t>
  </si>
  <si>
    <t>PFI</t>
  </si>
  <si>
    <t>アジア地域等における民活、コンセッション方式による事業</t>
  </si>
  <si>
    <t>戦後復興地域の経済インフラ事業</t>
  </si>
  <si>
    <t>東欧、中近東、中東ｱｼﾞｱ（旧ソ連邦）が伸びている</t>
  </si>
  <si>
    <t>中近東地域での援助型案件が増加すると予想される。また、中国を含めたアジア地域の民間投資が多少増える都考えられる。</t>
  </si>
  <si>
    <t>公共事業</t>
  </si>
  <si>
    <t>アジア地域のインフラ事業に対して</t>
  </si>
  <si>
    <t>より儲かる地域への資源の配分が進み、また事業投資・事業参画型案件が増えると思われる。</t>
  </si>
  <si>
    <t>箱型施設　→　環境負荷軽減型</t>
  </si>
  <si>
    <t>中国など個々の国での特殊性に対応するべきで、それが出来る，あるいは評価されるもの。</t>
  </si>
  <si>
    <t>建築の分野で全般的に変化すると思われる。</t>
  </si>
  <si>
    <t>わかりません。</t>
  </si>
  <si>
    <t>非援助型・民活に対して注目するようになると思われる。</t>
  </si>
  <si>
    <t>アジア・北米・旧西欧・オセアニア地域におけるD/B及びPFI（BOT）</t>
  </si>
  <si>
    <t>種々の契約形態が今まで以上に試行錯誤されていく</t>
  </si>
  <si>
    <t>設計施工およびＣＭ関連の事業は増えてくるものと予想される</t>
  </si>
  <si>
    <t>東南アジアにおけるファイナンス付きの需要が増す</t>
  </si>
  <si>
    <t>施工の観点から事業形態の違いによる変化は大きくないと思う。むしろ相手国の国力、体制、能力、意識、考え方、等の変化によって変化すべきと考える。</t>
  </si>
  <si>
    <t>アジア地域の援助型インフラ整備</t>
  </si>
  <si>
    <t>中進国においては民活（BOT）等が増えると思われる</t>
  </si>
  <si>
    <t>地球全体の不平等、アンバランスを是正し安定と調和を図る方向の事業</t>
  </si>
  <si>
    <t>地下鉄、水力発電等大型案件において新たなファイナンス・契約形態が更に進むと考えられる（全地域）</t>
  </si>
  <si>
    <t>ＯＤＡ案件以外</t>
  </si>
  <si>
    <t>地域、ファイナンス形態</t>
  </si>
  <si>
    <t>イラク、アフタニスタン等、戦後の社会資本整備、特に上水、発電、道路等の新設、補修事業</t>
  </si>
  <si>
    <t>国内での変化は期待できず、日本の土木技術者は世界から取り残されるであろう</t>
  </si>
  <si>
    <t>もうかる事業、企画and/or組織の名が高まる事業</t>
  </si>
  <si>
    <t>派遣人数の減員化</t>
  </si>
  <si>
    <t>アジア地域</t>
  </si>
  <si>
    <t>CM、PM方式の増加</t>
  </si>
  <si>
    <t>開発途上国の不安定な政策かにおける民活、コンセッション方式の事業執行</t>
  </si>
  <si>
    <t>アジア地域、特に、中国、カンボジア、ベトナム、ミャンマーなど</t>
  </si>
  <si>
    <t>中進国等における民活等のファイナンス形態</t>
  </si>
  <si>
    <t>中国・インドといったアジア地域のプロジェクトが増加する</t>
  </si>
  <si>
    <t>環境、計画</t>
  </si>
  <si>
    <t>アジア、中近東、国の援助型事業以外のファイナンス形態</t>
  </si>
  <si>
    <t>原油価格により、中近東地域のペケトミ・インフラ関連案件増加傾向となり動向を注視したい。</t>
  </si>
  <si>
    <t>如何なる形態であるにしろ民間資金を導入する事業において</t>
  </si>
  <si>
    <t>都市開発、物流インフラ、交通インフラ事業、特にアジア、旧東欧地域</t>
  </si>
  <si>
    <t>国際入札など競争案件が増加</t>
  </si>
  <si>
    <t>中近東、アフリカ地域でＯＤＡプロジェクトが増加する</t>
  </si>
  <si>
    <t>アジア地区　大型プロジェクトの国際入札</t>
  </si>
  <si>
    <t>ODA</t>
  </si>
  <si>
    <t>アジア地域の民活プロジェクト</t>
  </si>
  <si>
    <t>日本のODA、アジア、欧米における民活</t>
  </si>
  <si>
    <t>中国、シベリアでのマーケットが拡大する</t>
  </si>
  <si>
    <t>ひも付きＯＤＡしか外国市場の開拓はできない</t>
  </si>
  <si>
    <t>インフラ整備に積極的な地域（台湾香港等）に於て、コンセッション方式のプロジェクトが増えると考えられる。</t>
  </si>
  <si>
    <t>アジアを含み交通関連事業</t>
  </si>
  <si>
    <t>やはり、現場でのOJTに依存せざるをえないのではないでしょうか？</t>
  </si>
  <si>
    <t>発展途上国では、そもそも資金がないため、民間の資金、資本をあてにしたプロジェクトが後を絶たない。</t>
  </si>
  <si>
    <t>海外事業最大の課題は、コンサルタント、コントラクターともkakaku競争力と語学、法律知識に根ざした自己主張と交渉力能力であると考えており、この設問が想定している答えにはならない。</t>
  </si>
  <si>
    <t>アフリカ地域、中近東地域における平和構築事業</t>
  </si>
  <si>
    <t>いかなる形態であるにしろ民間資金を導入する事業において</t>
  </si>
  <si>
    <t>民間資金導入事業</t>
  </si>
  <si>
    <t>tied loan方式（ODA）しか市場開拓はできない、お金がないと事業はできない</t>
  </si>
  <si>
    <t>ODA関係</t>
  </si>
  <si>
    <t>中東、アジア等成長地域で多様化</t>
  </si>
  <si>
    <t>東南アジアの巨大中華圏における国家プロジェクト</t>
  </si>
  <si>
    <t>アジア地域の発電事業（水力・火力）はODA主体から民活（IPP事業）が増える。</t>
  </si>
  <si>
    <t>設計施工及びBOT形式の事業</t>
  </si>
  <si>
    <t>交通関係</t>
  </si>
  <si>
    <t>都市鉄道や高速鉄道プロジェクト（システム丸ごと発注）</t>
  </si>
  <si>
    <t>アジア地域で変化が生ずると考える。</t>
  </si>
  <si>
    <t>港湾開発事業（コンテナターミナル、自動車ターミナル等）</t>
  </si>
  <si>
    <t>２．どのように変化すると考えられますか？</t>
  </si>
  <si>
    <t>日本国内と同程度</t>
  </si>
  <si>
    <t>技術協力プロジェクトの場合、対象国の発展の度合い、抱える問題等によって当然変化してくる。</t>
  </si>
  <si>
    <t>無償資金協力を必要とする国と中進国を中心とする優良国への円借款事業の明確なすみ分け</t>
  </si>
  <si>
    <t>左記にあげた仕事が増加していく、現在のハード分野は現状維持</t>
  </si>
  <si>
    <t>このような状況の中で、今後のファイナンス形態は、経済状況、技術保有力等を踏まえるとCM、PMへ移行していくことが予測される</t>
  </si>
  <si>
    <t>新規事業ではファイナンス形態の多様化、既施設に対しては補修・再開発・維持管理事業の増加</t>
  </si>
  <si>
    <t>さらなる民活化、国際化（外国企業とのJV等）</t>
  </si>
  <si>
    <t>効率的なサービス向上に洗練されたノウハウが求められる</t>
  </si>
  <si>
    <t>より大きなリスクを取って事業を実施・運営し、収益を上げるための能力が要求される</t>
  </si>
  <si>
    <t>経済インフラ整備、人材育成による経済復興</t>
  </si>
  <si>
    <t>ワンパッケージでの発注となり大規模な分だけハイリスクになる</t>
  </si>
  <si>
    <t>さらなるリスク回避能力が求められる。</t>
  </si>
  <si>
    <t>設計施工方式が多くなると思われる。</t>
  </si>
  <si>
    <t>国の負担を軽減するために、BOT/PFIが増える。</t>
  </si>
  <si>
    <t>BOT形式等が増加するであろう。</t>
  </si>
  <si>
    <t>ますます高い専門性の必要</t>
  </si>
  <si>
    <t>国内の事業が減るため、海外のプロジェクトを増やすように、非援助に対して挑戦したり、民間に対して受注を試みるようになると思われる。</t>
  </si>
  <si>
    <t>施工管理力、ｴﾝｼﾞﾆｱﾘﾝｸﾞ能力、契約理解・活用力、ファイナンスの知識等総合的な判断力があるプロジェクト・マネージャーが必要となってくる</t>
  </si>
  <si>
    <t>発注者と請負者の対立した関係から、透明性の有る友好的な契約形態となり全体コスト削減を求める</t>
  </si>
  <si>
    <t>契約はもとより、企画か、設計、施工など一貫した能力が益々必要になってくるであろう</t>
  </si>
  <si>
    <t>インフラ整備需要増大にからみファイナンス付提案が増える</t>
  </si>
  <si>
    <t>契約至上主義、利益追求型、従来工法、安全軽視から協調性、パートナー、品質重視、技術移転、新しい工法、安全重視へ</t>
  </si>
  <si>
    <t>ＢＤＴ　Ｄ／Ｂ、ＰＦＩが増加する</t>
  </si>
  <si>
    <t>土木・建築以外の付加価値のついたパッケージ型プロジェクトになる</t>
  </si>
  <si>
    <t>事業形成に当っての総合的判断力が更に重要になり、その構成要素も多岐に増加</t>
  </si>
  <si>
    <t>現場直結型から総合的管理型の技術力が要求されるようになる</t>
  </si>
  <si>
    <t>より儲かる地域への資源の配分が進み、また事業投資・事業参画型案件が増えると思われる。</t>
  </si>
  <si>
    <t>事業分析能力</t>
  </si>
  <si>
    <t>個々の独学並びに社内OJT</t>
  </si>
  <si>
    <t>社内OJT</t>
  </si>
  <si>
    <t>4-5</t>
  </si>
  <si>
    <t>案件・事業形成</t>
  </si>
  <si>
    <t>新技術の把握</t>
  </si>
  <si>
    <t>箱型施設　→　環境負荷軽減型</t>
  </si>
  <si>
    <t>先進国には新技術。発展途上国には安価な技術。</t>
  </si>
  <si>
    <t>コロンボ国際空港滑走路新設工事</t>
  </si>
  <si>
    <t>プロマネとして石油精製所工事を担当</t>
  </si>
  <si>
    <t>トンネル改修工事の施工</t>
  </si>
  <si>
    <t>中東における長距離大規模高架橋の計画及び積算</t>
  </si>
  <si>
    <t>f</t>
  </si>
  <si>
    <t>a</t>
  </si>
  <si>
    <t>g</t>
  </si>
  <si>
    <t>d</t>
  </si>
  <si>
    <t>はい</t>
  </si>
  <si>
    <t>b</t>
  </si>
  <si>
    <t>いいえ</t>
  </si>
  <si>
    <t>国内外で、事業形成から効果測定に至るまで幅広い経験を積んだ人材が一層必要になってくると思われます。そのような人材が、人や技術に関する規格/仕様等のルール作りの段階から関わっていくことで、に恩人技術者の海外での活動の舞台が広がっていくことにつながると思います。このような人材の育成は、組織が人材を囲い込む従来の日本の状況では、これまで非常に困難でしたが、これからも引き続き困難な状況が続くことが予想されます。日本国内における雇用慣行が変わり、組織の壁を越えた人材の流動化がある程度進まない限り、達成できないと思われます。しかしながら、人材の流動化が進んでいる海外でいきなりトレーニングすることは、日本人としての技術力の継承の観点からは望ましいことではないでしょう。あくまでも基本的な事項は社会全体の技術に対する要求水準の高い日本で習得することに大きなメリットがあると考えます。</t>
  </si>
  <si>
    <t>海外鉄道プロジェクト受注までの支援及び高速鉄道の建設から運営までの全てに関する技術支援</t>
  </si>
  <si>
    <t>h</t>
  </si>
  <si>
    <t>e</t>
  </si>
  <si>
    <t>国際機関勤務</t>
  </si>
  <si>
    <t>都市鉄道や高速鉄道プロジェクト（システム丸ごと発注）</t>
  </si>
  <si>
    <t>ＢＯＴ方式等で丸ごと発注</t>
  </si>
  <si>
    <t>丸ごと受注する能力を持った組織が日本に育つこと（独Deconsut，仏Systraのような組織）</t>
  </si>
  <si>
    <t>政府主導で上記組織を育成すること</t>
  </si>
  <si>
    <t>政府主導</t>
  </si>
  <si>
    <t>88</t>
  </si>
  <si>
    <t>技術者・研究者育成のための指導者的立場</t>
  </si>
  <si>
    <t>主としてJICAの専門家派遣のスキームで、相手国の研究者・技術者に対して海兵変形、海岸浸食対策、港内埋没対策の指導を行った。</t>
  </si>
  <si>
    <t>異文化理解力</t>
  </si>
  <si>
    <t>JICAの予算が減って、若手を海外に連れて行く機会が減っている。国内での仕事が忙しく、長期で海外に行く余裕がない。</t>
  </si>
  <si>
    <t>海外出張からの帰国後に、外国での経験をできるだけ職場内の技術者・研究者に伝えるようにしている。</t>
  </si>
  <si>
    <t>アジア地域で変化が生ずると考える。</t>
  </si>
  <si>
    <t>プロジェクト受注の競争が激しくなると考える。</t>
  </si>
  <si>
    <t>基本的にはⅢで挙げた技術力（能力）で十分であると考える。</t>
  </si>
  <si>
    <t>90</t>
  </si>
  <si>
    <t>JICA長期専門家としてのアドバイザー的立場</t>
  </si>
  <si>
    <t>社会改革支援地方港湾開発事業（円借款事業）：事業実施前のアプレイザル、実施中の計画等に関する技術指導</t>
  </si>
  <si>
    <t>JICA開発調査への参画、各種海外現地調査への参画</t>
  </si>
  <si>
    <t>海外業務遂行能力の向上、各種データベースの蓄積</t>
  </si>
  <si>
    <t>港湾開発事業（コンテナターミナル、自動車ターミナル等）</t>
  </si>
  <si>
    <t>インフラ部分が公共事業（円借款事業等）、上物がコンセッション方式による民間事業あるいはインフラ・上物ともにコンセッション方式による民間事業</t>
  </si>
  <si>
    <t>コンセッション方式による事業形成能力、契約理解、活用力</t>
  </si>
  <si>
    <t>これまでの海外事例の収集・分析</t>
  </si>
  <si>
    <t>コンセッション方式による事業手法のマニュアル作成、海外での道業務への積極的参画</t>
  </si>
  <si>
    <t>トンネル、港湾工事</t>
  </si>
  <si>
    <t>現地の文化の理解</t>
  </si>
  <si>
    <t>日本人のアイデンティティーの提示</t>
  </si>
  <si>
    <t>人間的魅力</t>
  </si>
  <si>
    <t>技術力</t>
  </si>
  <si>
    <t>f</t>
  </si>
  <si>
    <t>g</t>
  </si>
  <si>
    <t>h</t>
  </si>
  <si>
    <t>自己学習</t>
  </si>
  <si>
    <t>家族の理解、強調が必要。会社等では国際派が冷遇される。海外生活で国内の動きに遅れる。</t>
  </si>
  <si>
    <t>はい</t>
  </si>
  <si>
    <t>はい</t>
  </si>
  <si>
    <t>高度の技術も重要であるが、一般的な工事を安価に行えるシステムが求められる</t>
  </si>
  <si>
    <t>一般常識をもつ技術者が必要である</t>
  </si>
  <si>
    <t>多くの若者が海外での仕事に経験するようにする</t>
  </si>
  <si>
    <t>アジアハイウェイ橋梁の水理調査、設計（バングラデシュ）、洪水予警報システムの調査・計画・設計（比ほか）</t>
  </si>
  <si>
    <t>文化的教養</t>
  </si>
  <si>
    <t>相手の文化を理解する能力</t>
  </si>
  <si>
    <t>専門部門ばかりでない広範な知識</t>
  </si>
  <si>
    <t>c</t>
  </si>
  <si>
    <t>f</t>
  </si>
  <si>
    <t>d</t>
  </si>
  <si>
    <t>g</t>
  </si>
  <si>
    <t>h</t>
  </si>
  <si>
    <t>高校教育</t>
  </si>
  <si>
    <t>国内業務において、全体を把握する業務、施工を監理するマネジメント業務を発注していないため、コンサルタントは総合力で外国コンサルタントに劣っている</t>
  </si>
  <si>
    <t>d</t>
  </si>
  <si>
    <t>e</t>
  </si>
  <si>
    <t>f</t>
  </si>
  <si>
    <t>海外現場の研修派遣、語学研修、語学テスト、海外企業へ派遣</t>
  </si>
  <si>
    <t>いいえ</t>
  </si>
  <si>
    <t>いいえ</t>
  </si>
  <si>
    <t>政府中心から民間に比重が移る</t>
  </si>
  <si>
    <t>法律、経営、調整</t>
  </si>
  <si>
    <t>中途採用。現職員には基礎的研修</t>
  </si>
  <si>
    <t>専門組織を設け、継続して採用（新人、中途）</t>
  </si>
  <si>
    <t>アフガニスタン、カンダハル／カブール間50km道路建設の調査設計（JICA）、管理</t>
  </si>
  <si>
    <t>セキュリティコントロール力</t>
  </si>
  <si>
    <t>はい</t>
  </si>
  <si>
    <t>はい</t>
  </si>
  <si>
    <t>総合的な技術力が客観的に評価されるようになる。</t>
  </si>
  <si>
    <t>総合的な技術力が客観的に評価されるようになる。</t>
  </si>
  <si>
    <t>対象国（企業）のメリットと進出企業（日本企業）のメリットについての企業サイド側からの的確な評価分析能力</t>
  </si>
  <si>
    <t>ＯＪＴによる。</t>
  </si>
  <si>
    <t>大学等高等教育により資質が醸成された要員を企業内におけるＯＪＴにより教育し、海外業務経験による生き甲斐を習得するよう導く。</t>
  </si>
  <si>
    <t>鉄道建設、改良計画策定（ザイール及びインドネシア）</t>
  </si>
  <si>
    <t>鉄道建設、改良計画策定（ザイール及びインドネシア）</t>
  </si>
  <si>
    <t>忍耐力</t>
  </si>
  <si>
    <t>対人感受性</t>
  </si>
  <si>
    <t>対人感受性</t>
  </si>
  <si>
    <t>アジアを含む旧芝慶圏（戦闘地域を含む）における交通基盤整備・修理事業</t>
  </si>
  <si>
    <t>アジアを含む旧芝慶圏（戦闘地域を含む）における交通基盤整備・修理事業</t>
  </si>
  <si>
    <t>相手国のトップの意識変化・知識拡大</t>
  </si>
  <si>
    <t>相手国のトップの意識変化・知識拡大</t>
  </si>
  <si>
    <t>相手国の当該地域に適したプロジェクトであることの的確な説明能力</t>
  </si>
  <si>
    <t>複数の専門家・経験者によるグループ討議が望ましい。</t>
  </si>
  <si>
    <t>グループ討議にオブザーバーとして参加させるのが有効</t>
  </si>
  <si>
    <t>ＯＤＡ建設工事に関する支店責任者としての管理的事業</t>
  </si>
  <si>
    <t>ＯＤＡ建設工事に関する支店責任者としての管理的事業</t>
  </si>
  <si>
    <t>ロビイング能力</t>
  </si>
  <si>
    <t>ロビイング能力</t>
  </si>
  <si>
    <t>資金管理能力</t>
  </si>
  <si>
    <t>資金管理能力</t>
  </si>
  <si>
    <t>ﾘｽｸﾏﾈｼﾞﾒﾝﾄ力</t>
  </si>
  <si>
    <t>現地パートナーとの人的関係</t>
  </si>
  <si>
    <t>ファイナンス形態、契約形態の多様化</t>
  </si>
  <si>
    <t>マネジメント力をベースにした競争力の要請</t>
  </si>
  <si>
    <t>施工（施工計画・見積もり、工事管理）</t>
  </si>
  <si>
    <t>施工（施工計画・見積もり、工事管理）</t>
  </si>
  <si>
    <t>リスク管理力</t>
  </si>
  <si>
    <t>b</t>
  </si>
  <si>
    <t>b</t>
  </si>
  <si>
    <t>海外現場でのOJTが主体、海外留学制度もある。</t>
  </si>
  <si>
    <t>海外工事での勤務実績による。</t>
  </si>
  <si>
    <t>海外工事での勤務実績による。</t>
  </si>
  <si>
    <t>　</t>
  </si>
  <si>
    <t>（１）</t>
  </si>
  <si>
    <t>（２）</t>
  </si>
  <si>
    <t>１．</t>
  </si>
  <si>
    <t>２．</t>
  </si>
  <si>
    <t>３．</t>
  </si>
  <si>
    <t>４．</t>
  </si>
  <si>
    <t>５．</t>
  </si>
  <si>
    <t>ＰＦＩ、ＢＯＴなど資金力が必要な事業</t>
  </si>
  <si>
    <t>ＰＦＩ、ＢＯＴなど資金力が必要な事業</t>
  </si>
  <si>
    <t>計画からの設計・施工方式。ＣＭ、ＰＭの増加</t>
  </si>
  <si>
    <t>計画からの設計・施工方式。ＣＭ、ＰＭの増加</t>
  </si>
  <si>
    <t>計画力、世界的競争力のある技術</t>
  </si>
  <si>
    <t>コンソーシアム、ＪＶ等を通じての経験的取得</t>
  </si>
  <si>
    <t>ＯＪＴ（実務を通じての）</t>
  </si>
  <si>
    <t>進捗管理</t>
  </si>
  <si>
    <t>進捗管理</t>
  </si>
  <si>
    <t>国土交通大学での研修</t>
  </si>
  <si>
    <t>いいえ</t>
  </si>
  <si>
    <t>アジア・旧東欧地域でのｺﾝセッション方式</t>
  </si>
  <si>
    <t>アジア・旧東欧地域でのｺﾝセッション方式</t>
  </si>
  <si>
    <t>経済分析能力・組織確率運営力</t>
  </si>
  <si>
    <t>書籍等による自習</t>
  </si>
  <si>
    <t>海外での現場実務</t>
  </si>
  <si>
    <t>いいえ</t>
  </si>
  <si>
    <t>中近東地域の仕事の増加</t>
  </si>
  <si>
    <t>中近東地域の仕事の増加</t>
  </si>
  <si>
    <t>設計施工一括、フルターンキイ、ファイナンスアレンジメント等</t>
  </si>
  <si>
    <t>設計施工一括、フルターンキイ、ファイナンスアレンジメント等</t>
  </si>
  <si>
    <t>コーディネーション、リーダーシップ</t>
  </si>
  <si>
    <t>海外プロジェクトの実務経験</t>
  </si>
  <si>
    <t>実務経験、社内教育</t>
  </si>
  <si>
    <t>事業形成・進捗管理（企業内）、調査・設計・管理</t>
  </si>
  <si>
    <t>業法収集・分析・活用力</t>
  </si>
  <si>
    <t>業法収集・分析・活用力</t>
  </si>
  <si>
    <t>ｈ</t>
  </si>
  <si>
    <t>シニアとペアで若手技術者を海外現場へ派遣し、ＯＪＴを通して継承を行う。</t>
  </si>
  <si>
    <t>いいえ</t>
  </si>
  <si>
    <t>援助型事業</t>
  </si>
  <si>
    <t>援助型事業</t>
  </si>
  <si>
    <t>ハードからソフトへ、施設から政策提言へ</t>
  </si>
  <si>
    <t>ＯＪＴなど</t>
  </si>
  <si>
    <t>ＯＪＴなど</t>
  </si>
  <si>
    <t>ラオス国の国道建設（無償）</t>
  </si>
  <si>
    <t>ラオス国の国道建設（無償）</t>
  </si>
  <si>
    <t>短期的にはカスピ海をはじめとする原油関連、産油国、中期的には中進国の援助のアンタイド化</t>
  </si>
  <si>
    <t>短期的にはカスピ海をはじめとする原油関連、産油国、中期的には中進国の援助のアンタイド化</t>
  </si>
  <si>
    <t>ＡＳＥＡＮの様にブロック化が進む</t>
  </si>
  <si>
    <t>ＡＳＥＡＮの様にブロック化が進む</t>
  </si>
  <si>
    <t>建設以外の事項についても統括していく総合マネージメント</t>
  </si>
  <si>
    <t>基本的には現場で得るため、プロマネ体系技術知識の取得</t>
  </si>
  <si>
    <t>海外へ次世代を十分に派遣できないことが問題。時々はコストをアル程度無視しても日本人の派遣が必要</t>
  </si>
  <si>
    <t>世界銀行における交通インフラへの融資案件</t>
  </si>
  <si>
    <t>世界銀行における交通インフラへの融資案件</t>
  </si>
  <si>
    <t>世銀の文化の理解</t>
  </si>
  <si>
    <t>世銀の文化の理解</t>
  </si>
  <si>
    <t>道路管理若しくはアセットマネジメント、ＩＴの活用（特にインド、中国）</t>
  </si>
  <si>
    <t>道路管理若しくはアセットマネジメント、ＩＴの活用（特にインド、中国）</t>
  </si>
  <si>
    <t>ｐｒｉｖａｔｉｚａｔｉｏｎの導入、インド、中国に置いてＩＴの活用の増加</t>
  </si>
  <si>
    <t>ｐｒｉｖａｔｉｚａｔｉｏｎの導入、インド、中国に置いてＩＴの活用の増加</t>
  </si>
  <si>
    <t>ＪＩＣＡ専門家として援助案件の形成～完了まで管理</t>
  </si>
  <si>
    <t>ＪＩＣＡ専門家として援助案件の形成～完了まで管理</t>
  </si>
  <si>
    <t>JICAなり外務省にインドネシアの公共事業関係のJICA専門家派遣を縮小する方針（？）があるものと思われる。近年、当該分野の専門家派遣数の減少は非常に著しい</t>
  </si>
  <si>
    <t>JICAなり外務省にインドネシアの公共事業関係のJICA専門家派遣を縮小する方針（？）があるものと思われる。近年、当該分野の専門家派遣数の減少は非常に著しい</t>
  </si>
  <si>
    <t>ネパール道路セクターに対する主に無償資金援助に係わる事業形成等、事業中プロジェクトへの管理的立場での関与等の援助調整</t>
  </si>
  <si>
    <t>ネパール道路セクターに対する主に無償資金援助に係わる事業形成等、事業中プロジェクトへの管理的立場での関与等の援助調整</t>
  </si>
  <si>
    <t>途上国（少なくともアジア地域）におけるファイナンス形態</t>
  </si>
  <si>
    <t>途上国（少なくともアジア地域）におけるファイナンス形態</t>
  </si>
  <si>
    <t>はい</t>
  </si>
  <si>
    <t>f</t>
  </si>
  <si>
    <t>いいえ</t>
  </si>
  <si>
    <t>アジア・北米・旧西欧・オセアニア地域におけるD/B及びPFI（BOT）</t>
  </si>
  <si>
    <t>施工管理力、ｴﾝｼﾞﾆｱﾘﾝｸﾞ能力、契約理解・活用力、ファイナンスの知識等総合的な判断力があるプロジェクト・マネージャーが必要となってくる</t>
  </si>
  <si>
    <t>国内外の大学教育で基礎的な知識は教えることが出来るが、実際のプロジェクトにて実務を経験することが一番であると考える</t>
  </si>
  <si>
    <t>若年層、未経験を継承の目的の為に意識的にプロジェクトに関与させる</t>
  </si>
  <si>
    <t>4-2</t>
  </si>
  <si>
    <t>水力発電事業のうち土木工事</t>
  </si>
  <si>
    <t>b</t>
  </si>
  <si>
    <t>f</t>
  </si>
  <si>
    <t>種々の契約形態が今まで以上に試行錯誤されていく</t>
  </si>
  <si>
    <t>発注者と請負者の対立した関係から、透明性の有る友好的な契約形態となり全体コスト削減を求める</t>
  </si>
  <si>
    <t>契約管理能力</t>
  </si>
  <si>
    <t>専門家によるセミナーへの参加</t>
  </si>
  <si>
    <t>実際に現場で対応した記録を残す</t>
  </si>
  <si>
    <t>→no29と重複のため集計してない</t>
  </si>
  <si>
    <t>4-3</t>
  </si>
  <si>
    <t>4-4</t>
  </si>
  <si>
    <t>施工者としての立場でＰＭ</t>
  </si>
  <si>
    <t>c</t>
  </si>
  <si>
    <t>f</t>
  </si>
  <si>
    <t>契約管理集中教育</t>
  </si>
  <si>
    <t>意識調査、上司からの報告</t>
  </si>
  <si>
    <t>東南アジアにおけるファイナンス付きの需要が増す</t>
  </si>
  <si>
    <t>インフラ整備需要増大にからみファイナンス付提案が増える</t>
  </si>
  <si>
    <t>事業執行に係る提案力</t>
  </si>
  <si>
    <t>組織としてはプロの雇用及び提携</t>
  </si>
  <si>
    <t>組織としてのノウハウを常に見直す</t>
  </si>
  <si>
    <t>4-5</t>
  </si>
  <si>
    <t>交渉力</t>
  </si>
  <si>
    <t>d</t>
  </si>
  <si>
    <t>c</t>
  </si>
  <si>
    <t>g</t>
  </si>
  <si>
    <t>f</t>
  </si>
  <si>
    <t>はい</t>
  </si>
  <si>
    <t>シニアとペアで若手技術者を海外へ派遣し、OJTを通して継承を行う</t>
  </si>
  <si>
    <t>はい</t>
  </si>
  <si>
    <t>いいえ</t>
  </si>
  <si>
    <t>援助型事業</t>
  </si>
  <si>
    <t>ハードからソフトへ、施設から政策提言へ</t>
  </si>
  <si>
    <t>発想・構想力、事業形成能力</t>
  </si>
  <si>
    <t>OJTなど</t>
  </si>
  <si>
    <t>流域水資源計画、大型災害復旧計画等</t>
  </si>
  <si>
    <t>リスク管理能力</t>
  </si>
  <si>
    <t>現象理解力</t>
  </si>
  <si>
    <t>d</t>
  </si>
  <si>
    <t>g</t>
  </si>
  <si>
    <t>h</t>
  </si>
  <si>
    <t>社内研究組織での研究開発</t>
  </si>
  <si>
    <t>はい</t>
  </si>
  <si>
    <t>b</t>
  </si>
  <si>
    <t>d</t>
  </si>
  <si>
    <t>f</t>
  </si>
  <si>
    <t>OJT、留学制度、社内技術セミナー、語学研修、社内技術情報誌、社内技術者研修</t>
  </si>
  <si>
    <t>研修受講後報告、TOEIC</t>
  </si>
  <si>
    <t>ODA</t>
  </si>
  <si>
    <t>インフラ整備から、貧困対策、教育などのソフトへ</t>
  </si>
  <si>
    <t>複数の専門能力、地域文化理解力</t>
  </si>
  <si>
    <t>自主学習、現場研修、他企業との連携</t>
  </si>
  <si>
    <t>OJT研修</t>
  </si>
  <si>
    <t>水力発電プロジェクトの調査、設計、工事管理と事後評価</t>
  </si>
  <si>
    <t>忍耐力</t>
  </si>
  <si>
    <t>人間関係系勢力</t>
  </si>
  <si>
    <t>問題予知能力</t>
  </si>
  <si>
    <t>使命感・倫理力</t>
  </si>
  <si>
    <t>先輩技師や同僚技師からの感化・アドバイス</t>
  </si>
  <si>
    <t>はい</t>
  </si>
  <si>
    <t>ｈ</t>
  </si>
  <si>
    <t>技術者のアウトプット（成果）のレビューとコメント</t>
  </si>
  <si>
    <t>レビューとコメントの繰り返しにより達成度を測る</t>
  </si>
  <si>
    <t>アジア地域の民活プロジェクト</t>
  </si>
  <si>
    <t>建設プロジェクトの執行システムが新しい方式に移行</t>
  </si>
  <si>
    <t>7.リーダーシップ力、23.人間関係形成力、9.契約理解活用</t>
  </si>
  <si>
    <t>g.書籍等による自習、d.海外の現場実務</t>
  </si>
  <si>
    <t>アドバイザーとしての参加、レビューとコメント付与</t>
  </si>
  <si>
    <t>世界最貧国における世界的長大橋建設のためのF/S、道路計画担当</t>
  </si>
  <si>
    <t>g</t>
  </si>
  <si>
    <t>h</t>
  </si>
  <si>
    <t>b</t>
  </si>
  <si>
    <t>d</t>
  </si>
  <si>
    <t>c</t>
  </si>
  <si>
    <t>生来の個人的属性</t>
  </si>
  <si>
    <t>階層別、課題別社内研修プログラム、海外OJT</t>
  </si>
  <si>
    <t>日本のODA、アジア、欧米における民活</t>
  </si>
  <si>
    <t>日本政府のODA減少、援助機関による援助ほぼ現状維持、民活徐々に増加</t>
  </si>
  <si>
    <t>社会経済分析能力、発想・構想力、事業形成能力</t>
  </si>
  <si>
    <t>ある程度徒弟制的に実務を通じて習得</t>
  </si>
  <si>
    <t>東欧、中近東、中東ｱｼﾞｱ（旧ソ連邦）が伸びている</t>
  </si>
  <si>
    <t>ワンパッケージでの発注となり大規模な分だけハイリスクになる</t>
  </si>
  <si>
    <t>国内の蓄積技術（新技術も含む）の活用</t>
  </si>
  <si>
    <t>国内の土木工事現場</t>
  </si>
  <si>
    <t>OJTが基本であり国内の現場での研修、その後海外へ移行するのが理想である</t>
  </si>
  <si>
    <t>f</t>
  </si>
  <si>
    <t>g</t>
  </si>
  <si>
    <t>c</t>
  </si>
  <si>
    <t>はい</t>
  </si>
  <si>
    <t>世代、経験、分野別教育プログラムに基づいた教育</t>
  </si>
  <si>
    <t>フォローアップ教育の実施</t>
  </si>
  <si>
    <t>中国・インドといったアジア地域のプロジェクトが増加する</t>
  </si>
  <si>
    <t>現地法人による対応の増加</t>
  </si>
  <si>
    <t>意思疎通力・契約理解活用力</t>
  </si>
  <si>
    <t>社内教育</t>
  </si>
  <si>
    <t>シンガポール政府の資金による公共工事として、出入国管理施設のための埋立工事、コンテナ埠頭建設工事、プラント施設のための埋立および道路建設工事等に関与した。具体的な工種としては、浚渫工、埋立工、Ｌ型護岸工、傾斜護岸工、地盤改良工、ケーソン製作・据付工、基礎マウンド工、道路工、橋梁工およびモニタリングなどに関与した。</t>
  </si>
  <si>
    <t>柔軟な適応能力</t>
  </si>
  <si>
    <t>体力よおび精神力</t>
  </si>
  <si>
    <t>論理的説明能力</t>
  </si>
  <si>
    <t>情報収集・分析能力</t>
  </si>
  <si>
    <t>講習会、セミナー等への参加</t>
  </si>
  <si>
    <t>h</t>
  </si>
  <si>
    <t>現場実務を通じてのＯＪＴを中心としている。加えて、社内での教育や外部講習やセミナーへの参加も実施している。</t>
  </si>
  <si>
    <t>効果を定量的に把握する方法はなく、具体的事象に対する適応能力の変化を実際に感じることによる定性的な把握になる。</t>
  </si>
  <si>
    <t>設計施工およびＣＭ関連の事業は増えてくるものと予想される</t>
  </si>
  <si>
    <t>契約はもとより、企画か、設計、施工など一貫した能力が益々必要になってくるであろう</t>
  </si>
  <si>
    <t>企業としての総合力が必要になってくる。追加すべき新たな技術力（能力）を求めるのではなく、既に有る技術力をそれぞれの分野でより伸ばしていくことが重要と考えられる。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</si>
</sst>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0"/>
    <numFmt numFmtId="178" formatCode="0.000000"/>
    <numFmt numFmtId="179" formatCode="0.00000"/>
    <numFmt numFmtId="180" formatCode="0.0000"/>
    <numFmt numFmtId="181" formatCode="0.000"/>
    <numFmt numFmtId="182" formatCode="0.0"/>
  </numFmts>
  <fonts count="39">
    <font>
      <sz val="11"/>
      <name val="ＭＳ Ｐゴシック"/>
      <family val="0"/>
    </font>
    <font>
      <sz val="6"/>
      <name val="ＭＳ Ｐゴシック"/>
      <family val="3"/>
    </font>
    <font>
      <sz val="8"/>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2"/>
      <name val="ＭＳ Ｐゴシック"/>
      <family val="3"/>
    </font>
    <font>
      <sz val="2.75"/>
      <name val="ＭＳ Ｐゴシック"/>
      <family val="3"/>
    </font>
    <font>
      <sz val="1.75"/>
      <name val="ＭＳ Ｐゴシック"/>
      <family val="3"/>
    </font>
    <font>
      <sz val="2.5"/>
      <name val="ＭＳ Ｐゴシック"/>
      <family val="3"/>
    </font>
    <font>
      <sz val="10.75"/>
      <name val="ＭＳ Ｐゴシック"/>
      <family val="3"/>
    </font>
    <font>
      <sz val="14.75"/>
      <name val="ＭＳ Ｐゴシック"/>
      <family val="3"/>
    </font>
    <font>
      <sz val="9.75"/>
      <name val="ＭＳ Ｐゴシック"/>
      <family val="3"/>
    </font>
    <font>
      <sz val="11.75"/>
      <name val="ＭＳ Ｐゴシック"/>
      <family val="3"/>
    </font>
    <font>
      <sz val="11"/>
      <color indexed="12"/>
      <name val="ＭＳ Ｐゴシック"/>
      <family val="3"/>
    </font>
    <font>
      <b/>
      <sz val="11"/>
      <color indexed="12"/>
      <name val="ＭＳ Ｐゴシック"/>
      <family val="3"/>
    </font>
    <font>
      <sz val="12"/>
      <name val="ＭＳ Ｐゴシック"/>
      <family val="3"/>
    </font>
    <font>
      <sz val="10"/>
      <name val="ＭＳ Ｐゴシック"/>
      <family val="3"/>
    </font>
    <font>
      <sz val="2.25"/>
      <name val="ＭＳ Ｐゴシック"/>
      <family val="3"/>
    </font>
    <font>
      <sz val="8.75"/>
      <name val="ＭＳ Ｐゴシック"/>
      <family val="3"/>
    </font>
    <font>
      <sz val="9.5"/>
      <name val="ＭＳ Ｐゴシック"/>
      <family val="3"/>
    </font>
    <font>
      <sz val="17"/>
      <name val="ＭＳ Ｐゴシック"/>
      <family val="3"/>
    </font>
    <font>
      <sz val="10.5"/>
      <name val="ＭＳ Ｐゴシック"/>
      <family val="3"/>
    </font>
    <font>
      <sz val="8.5"/>
      <name val="ＭＳ Ｐゴシック"/>
      <family val="3"/>
    </font>
    <font>
      <sz val="18.5"/>
      <name val="ＭＳ Ｐゴシック"/>
      <family val="3"/>
    </font>
    <font>
      <sz val="18.25"/>
      <name val="ＭＳ Ｐゴシック"/>
      <family val="3"/>
    </font>
    <font>
      <sz val="12.5"/>
      <name val="ＭＳ Ｐゴシック"/>
      <family val="3"/>
    </font>
    <font>
      <sz val="8.25"/>
      <name val="ＭＳ Ｐゴシック"/>
      <family val="3"/>
    </font>
    <font>
      <sz val="14.25"/>
      <name val="ＭＳ Ｐゴシック"/>
      <family val="3"/>
    </font>
    <font>
      <sz val="10.25"/>
      <name val="ＭＳ Ｐゴシック"/>
      <family val="3"/>
    </font>
    <font>
      <sz val="11"/>
      <color indexed="22"/>
      <name val="ＭＳ Ｐゴシック"/>
      <family val="3"/>
    </font>
    <font>
      <sz val="11.25"/>
      <name val="ＭＳ Ｐゴシック"/>
      <family val="3"/>
    </font>
    <font>
      <sz val="17.25"/>
      <name val="ＭＳ Ｐゴシック"/>
      <family val="3"/>
    </font>
    <font>
      <sz val="7"/>
      <name val="ＭＳ Ｐゴシック"/>
      <family val="3"/>
    </font>
    <font>
      <sz val="15.75"/>
      <name val="ＭＳ Ｐゴシック"/>
      <family val="3"/>
    </font>
    <font>
      <sz val="12"/>
      <name val="ＭＳ 明朝"/>
      <family val="1"/>
    </font>
    <font>
      <sz val="15"/>
      <name val="ＭＳ 明朝"/>
      <family val="1"/>
    </font>
    <font>
      <sz val="20"/>
      <name val="ＭＳ Ｐゴシック"/>
      <family val="3"/>
    </font>
    <font>
      <sz val="9.25"/>
      <name val="ＭＳ Ｐゴシック"/>
      <family val="3"/>
    </font>
  </fonts>
  <fills count="5">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double"/>
      <bottom style="thin"/>
    </border>
    <border>
      <left>
        <color indexed="63"/>
      </left>
      <right style="thin"/>
      <top style="thin"/>
      <bottom>
        <color indexed="63"/>
      </bottom>
    </border>
    <border>
      <left>
        <color indexed="63"/>
      </left>
      <right style="thin"/>
      <top style="double"/>
      <bottom style="thin"/>
    </border>
    <border>
      <left style="thin"/>
      <right style="double"/>
      <top style="thin"/>
      <bottom style="thin"/>
    </border>
    <border>
      <left style="thin"/>
      <right style="double"/>
      <top>
        <color indexed="63"/>
      </top>
      <bottom>
        <color indexed="63"/>
      </bottom>
    </border>
    <border>
      <left style="thin"/>
      <right style="double"/>
      <top>
        <color indexed="63"/>
      </top>
      <bottom style="double"/>
    </border>
    <border>
      <left style="thin"/>
      <right style="double"/>
      <top style="double"/>
      <bottom style="thin"/>
    </border>
    <border>
      <left style="thin"/>
      <right style="double"/>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24">
    <xf numFmtId="0" fontId="0" fillId="0" borderId="0" xfId="0" applyAlignment="1">
      <alignment/>
    </xf>
    <xf numFmtId="0" fontId="0" fillId="0" borderId="0" xfId="0" applyAlignment="1" quotePrefix="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quotePrefix="1">
      <alignment/>
    </xf>
    <xf numFmtId="0" fontId="0" fillId="0" borderId="6" xfId="0" applyBorder="1" applyAlignment="1">
      <alignment/>
    </xf>
    <xf numFmtId="0" fontId="0" fillId="0" borderId="1" xfId="0" applyBorder="1" applyAlignment="1" quotePrefix="1">
      <alignment/>
    </xf>
    <xf numFmtId="0" fontId="0" fillId="0" borderId="0" xfId="0" applyBorder="1" applyAlignment="1">
      <alignment/>
    </xf>
    <xf numFmtId="0" fontId="0" fillId="0" borderId="2" xfId="0" applyFill="1" applyBorder="1" applyAlignment="1" quotePrefix="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2" fillId="0" borderId="7" xfId="0" applyFont="1" applyBorder="1" applyAlignment="1">
      <alignment/>
    </xf>
    <xf numFmtId="0" fontId="2" fillId="0" borderId="6" xfId="0" applyFont="1" applyBorder="1" applyAlignment="1">
      <alignment/>
    </xf>
    <xf numFmtId="0" fontId="2" fillId="0" borderId="6" xfId="0" applyFont="1" applyBorder="1" applyAlignment="1">
      <alignment wrapText="1"/>
    </xf>
    <xf numFmtId="0" fontId="2" fillId="0" borderId="7" xfId="0" applyFont="1" applyBorder="1" applyAlignment="1">
      <alignment wrapText="1"/>
    </xf>
    <xf numFmtId="49" fontId="0" fillId="0" borderId="10" xfId="0" applyNumberFormat="1" applyBorder="1" applyAlignment="1">
      <alignment horizontal="right"/>
    </xf>
    <xf numFmtId="0" fontId="0" fillId="0" borderId="6" xfId="0" applyBorder="1" applyAlignment="1">
      <alignment shrinkToFit="1"/>
    </xf>
    <xf numFmtId="0" fontId="2" fillId="0" borderId="6" xfId="0" applyFont="1" applyFill="1" applyBorder="1" applyAlignment="1">
      <alignment wrapText="1"/>
    </xf>
    <xf numFmtId="0" fontId="2" fillId="0" borderId="6" xfId="0" applyFont="1" applyBorder="1" applyAlignment="1">
      <alignment vertical="top" wrapText="1"/>
    </xf>
    <xf numFmtId="0" fontId="2" fillId="0" borderId="0" xfId="0" applyFont="1" applyAlignment="1">
      <alignment/>
    </xf>
    <xf numFmtId="0" fontId="2" fillId="0" borderId="0" xfId="0" applyFont="1" applyAlignment="1">
      <alignment vertical="top" wrapText="1"/>
    </xf>
    <xf numFmtId="0" fontId="0" fillId="0" borderId="1" xfId="0" applyBorder="1" applyAlignment="1">
      <alignment/>
    </xf>
    <xf numFmtId="0" fontId="0" fillId="0" borderId="0" xfId="0" applyAlignment="1">
      <alignment/>
    </xf>
    <xf numFmtId="0" fontId="0" fillId="0" borderId="6" xfId="0" applyBorder="1" applyAlignment="1">
      <alignment wrapText="1"/>
    </xf>
    <xf numFmtId="0" fontId="2" fillId="0" borderId="6" xfId="0" applyFont="1" applyBorder="1" applyAlignment="1">
      <alignment shrinkToFit="1"/>
    </xf>
    <xf numFmtId="0" fontId="1" fillId="0" borderId="0" xfId="0" applyFont="1" applyAlignment="1">
      <alignment wrapText="1" shrinkToFit="1"/>
    </xf>
    <xf numFmtId="0" fontId="0" fillId="0" borderId="0" xfId="0" applyAlignment="1">
      <alignment shrinkToFit="1"/>
    </xf>
    <xf numFmtId="0" fontId="0" fillId="0" borderId="6" xfId="0" applyBorder="1" applyAlignment="1">
      <alignment horizontal="right"/>
    </xf>
    <xf numFmtId="0" fontId="2" fillId="0" borderId="6" xfId="0" applyFont="1" applyBorder="1" applyAlignment="1">
      <alignment wrapText="1" shrinkToFit="1"/>
    </xf>
    <xf numFmtId="0" fontId="0" fillId="0" borderId="0" xfId="0" applyAlignment="1">
      <alignment horizontal="right" wrapText="1"/>
    </xf>
    <xf numFmtId="0" fontId="0" fillId="2" borderId="5" xfId="0" applyFill="1" applyBorder="1" applyAlignment="1">
      <alignment/>
    </xf>
    <xf numFmtId="0" fontId="0" fillId="2" borderId="6" xfId="0" applyFill="1" applyBorder="1" applyAlignment="1">
      <alignment/>
    </xf>
    <xf numFmtId="0" fontId="0" fillId="2" borderId="6" xfId="0" applyFill="1" applyBorder="1" applyAlignment="1">
      <alignment wrapText="1"/>
    </xf>
    <xf numFmtId="0" fontId="2" fillId="2" borderId="6" xfId="0" applyFont="1" applyFill="1" applyBorder="1" applyAlignment="1">
      <alignment wrapText="1"/>
    </xf>
    <xf numFmtId="0" fontId="2" fillId="2" borderId="6" xfId="0" applyFont="1" applyFill="1" applyBorder="1" applyAlignment="1">
      <alignment shrinkToFit="1"/>
    </xf>
    <xf numFmtId="0" fontId="0" fillId="2" borderId="6" xfId="0" applyFill="1" applyBorder="1" applyAlignment="1">
      <alignment shrinkToFit="1"/>
    </xf>
    <xf numFmtId="49" fontId="3" fillId="0" borderId="10" xfId="0" applyNumberFormat="1" applyFont="1" applyBorder="1" applyAlignment="1">
      <alignment horizontal="right"/>
    </xf>
    <xf numFmtId="49" fontId="3" fillId="2" borderId="10" xfId="0" applyNumberFormat="1" applyFont="1" applyFill="1" applyBorder="1" applyAlignment="1">
      <alignment horizontal="right"/>
    </xf>
    <xf numFmtId="0" fontId="0" fillId="0" borderId="1" xfId="0" applyFont="1" applyBorder="1" applyAlignment="1">
      <alignment/>
    </xf>
    <xf numFmtId="0" fontId="0" fillId="0" borderId="4" xfId="0" applyFont="1" applyBorder="1" applyAlignment="1">
      <alignment/>
    </xf>
    <xf numFmtId="0" fontId="0" fillId="0" borderId="1" xfId="0" applyFont="1" applyFill="1" applyBorder="1" applyAlignment="1" quotePrefix="1">
      <alignment/>
    </xf>
    <xf numFmtId="0" fontId="0" fillId="0" borderId="5" xfId="0" applyFont="1" applyBorder="1" applyAlignment="1">
      <alignment/>
    </xf>
    <xf numFmtId="0" fontId="0" fillId="0" borderId="2" xfId="0" applyFont="1" applyBorder="1" applyAlignment="1" quotePrefix="1">
      <alignment/>
    </xf>
    <xf numFmtId="0" fontId="0" fillId="0" borderId="2" xfId="0" applyFont="1" applyFill="1" applyBorder="1" applyAlignment="1" quotePrefix="1">
      <alignment/>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176" fontId="0" fillId="0" borderId="10" xfId="0" applyNumberFormat="1" applyBorder="1" applyAlignment="1">
      <alignment horizontal="right"/>
    </xf>
    <xf numFmtId="56" fontId="0" fillId="0" borderId="10" xfId="0" applyNumberFormat="1" applyBorder="1" applyAlignment="1" quotePrefix="1">
      <alignment horizontal="right"/>
    </xf>
    <xf numFmtId="0" fontId="0" fillId="0" borderId="10" xfId="0" applyBorder="1" applyAlignment="1" quotePrefix="1">
      <alignment horizontal="right"/>
    </xf>
    <xf numFmtId="0" fontId="0" fillId="0" borderId="13" xfId="0" applyBorder="1" applyAlignment="1">
      <alignment horizontal="right"/>
    </xf>
    <xf numFmtId="0" fontId="0" fillId="0" borderId="0" xfId="0" applyNumberFormat="1" applyAlignment="1">
      <alignment horizontal="right"/>
    </xf>
    <xf numFmtId="0" fontId="0" fillId="0" borderId="14" xfId="0" applyBorder="1" applyAlignment="1">
      <alignment horizontal="center"/>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shrinkToFit="1"/>
    </xf>
    <xf numFmtId="0" fontId="0" fillId="0" borderId="0" xfId="0" applyFont="1" applyBorder="1" applyAlignment="1">
      <alignment wrapText="1"/>
    </xf>
    <xf numFmtId="0" fontId="0" fillId="0" borderId="0" xfId="0" applyFont="1" applyAlignment="1">
      <alignment/>
    </xf>
    <xf numFmtId="0" fontId="0" fillId="0" borderId="0" xfId="0" applyFont="1" applyFill="1" applyBorder="1" applyAlignment="1">
      <alignment shrinkToFit="1"/>
    </xf>
    <xf numFmtId="0" fontId="0" fillId="0" borderId="0" xfId="0" applyFont="1" applyBorder="1" applyAlignment="1">
      <alignment/>
    </xf>
    <xf numFmtId="0" fontId="0" fillId="0" borderId="0" xfId="0" applyFont="1" applyBorder="1" applyAlignment="1">
      <alignment horizontal="left"/>
    </xf>
    <xf numFmtId="0" fontId="0" fillId="0" borderId="0" xfId="0" applyAlignment="1">
      <alignment wrapText="1"/>
    </xf>
    <xf numFmtId="0" fontId="16" fillId="0" borderId="6" xfId="0" applyFont="1" applyBorder="1" applyAlignment="1">
      <alignment/>
    </xf>
    <xf numFmtId="0" fontId="16" fillId="0" borderId="6" xfId="0" applyFont="1" applyBorder="1" applyAlignment="1">
      <alignment horizontal="center" wrapText="1"/>
    </xf>
    <xf numFmtId="1" fontId="16" fillId="0" borderId="6" xfId="0" applyNumberFormat="1" applyFont="1" applyBorder="1" applyAlignment="1">
      <alignment/>
    </xf>
    <xf numFmtId="0" fontId="16" fillId="0" borderId="0" xfId="0" applyFont="1" applyFill="1" applyBorder="1" applyAlignment="1">
      <alignment/>
    </xf>
    <xf numFmtId="0" fontId="0" fillId="0" borderId="0" xfId="0" applyAlignment="1">
      <alignment horizontal="left"/>
    </xf>
    <xf numFmtId="49" fontId="0" fillId="0" borderId="0" xfId="0" applyNumberFormat="1" applyBorder="1" applyAlignment="1">
      <alignment/>
    </xf>
    <xf numFmtId="0" fontId="14" fillId="0" borderId="0" xfId="0" applyFont="1" applyAlignment="1">
      <alignment horizontal="center"/>
    </xf>
    <xf numFmtId="0" fontId="17" fillId="0" borderId="0" xfId="0" applyFont="1" applyAlignment="1">
      <alignment horizontal="right"/>
    </xf>
    <xf numFmtId="0" fontId="17" fillId="0" borderId="0" xfId="0" applyFont="1" applyFill="1" applyAlignment="1">
      <alignment horizontal="right"/>
    </xf>
    <xf numFmtId="0" fontId="17" fillId="0" borderId="0" xfId="0" applyFont="1" applyAlignment="1">
      <alignment horizontal="left"/>
    </xf>
    <xf numFmtId="0" fontId="30" fillId="0" borderId="0" xfId="0" applyFont="1" applyAlignment="1">
      <alignment/>
    </xf>
    <xf numFmtId="0" fontId="14" fillId="0" borderId="0" xfId="0" applyFont="1" applyAlignment="1">
      <alignment horizontal="left"/>
    </xf>
    <xf numFmtId="0" fontId="0" fillId="0" borderId="6" xfId="0" applyFont="1" applyBorder="1" applyAlignment="1">
      <alignment shrinkToFit="1"/>
    </xf>
    <xf numFmtId="0" fontId="0" fillId="0" borderId="6" xfId="0" applyFont="1" applyBorder="1" applyAlignment="1">
      <alignment/>
    </xf>
    <xf numFmtId="0" fontId="0" fillId="0" borderId="6" xfId="0" applyFont="1" applyBorder="1" applyAlignment="1">
      <alignment wrapText="1"/>
    </xf>
    <xf numFmtId="0" fontId="0" fillId="0" borderId="6" xfId="0" applyFont="1" applyBorder="1" applyAlignment="1">
      <alignment/>
    </xf>
    <xf numFmtId="0" fontId="0" fillId="0" borderId="6" xfId="0" applyFont="1" applyFill="1" applyBorder="1" applyAlignment="1">
      <alignment shrinkToFit="1"/>
    </xf>
    <xf numFmtId="0" fontId="0" fillId="0" borderId="6" xfId="0" applyFont="1" applyFill="1" applyBorder="1" applyAlignment="1">
      <alignment wrapText="1"/>
    </xf>
    <xf numFmtId="0" fontId="0" fillId="0" borderId="6" xfId="0" applyFont="1" applyBorder="1" applyAlignment="1">
      <alignment horizontal="left"/>
    </xf>
    <xf numFmtId="0" fontId="14" fillId="3" borderId="0" xfId="0" applyFont="1" applyFill="1" applyAlignment="1">
      <alignment/>
    </xf>
    <xf numFmtId="0" fontId="14" fillId="3" borderId="4" xfId="0" applyFont="1" applyFill="1" applyBorder="1" applyAlignment="1">
      <alignment/>
    </xf>
    <xf numFmtId="0" fontId="14" fillId="3" borderId="15" xfId="0" applyFont="1" applyFill="1" applyBorder="1" applyAlignment="1">
      <alignment/>
    </xf>
    <xf numFmtId="0" fontId="14" fillId="3" borderId="3" xfId="0" applyFont="1" applyFill="1" applyBorder="1" applyAlignment="1">
      <alignment/>
    </xf>
    <xf numFmtId="0" fontId="14" fillId="3" borderId="6" xfId="0" applyFont="1" applyFill="1" applyBorder="1" applyAlignment="1">
      <alignment shrinkToFit="1"/>
    </xf>
    <xf numFmtId="0" fontId="14" fillId="3" borderId="6" xfId="0" applyFont="1" applyFill="1" applyBorder="1" applyAlignment="1">
      <alignment/>
    </xf>
    <xf numFmtId="0" fontId="14" fillId="4" borderId="0" xfId="0" applyFont="1" applyFill="1" applyAlignment="1">
      <alignment/>
    </xf>
    <xf numFmtId="0" fontId="14" fillId="4" borderId="4" xfId="0" applyFont="1" applyFill="1" applyBorder="1" applyAlignment="1">
      <alignment/>
    </xf>
    <xf numFmtId="0" fontId="14" fillId="4" borderId="8" xfId="0" applyFont="1" applyFill="1" applyBorder="1" applyAlignment="1">
      <alignment/>
    </xf>
    <xf numFmtId="0" fontId="14" fillId="4" borderId="6" xfId="0" applyFont="1" applyFill="1" applyBorder="1" applyAlignment="1">
      <alignment shrinkToFit="1"/>
    </xf>
    <xf numFmtId="0" fontId="3" fillId="3" borderId="0" xfId="0" applyFont="1" applyFill="1" applyAlignment="1">
      <alignment/>
    </xf>
    <xf numFmtId="0" fontId="3" fillId="4" borderId="0" xfId="0" applyFont="1" applyFill="1" applyAlignment="1">
      <alignment/>
    </xf>
    <xf numFmtId="0" fontId="3" fillId="0" borderId="0" xfId="0" applyFont="1" applyAlignment="1">
      <alignment/>
    </xf>
    <xf numFmtId="0" fontId="15" fillId="3" borderId="6" xfId="0" applyFont="1" applyFill="1" applyBorder="1" applyAlignment="1">
      <alignment/>
    </xf>
    <xf numFmtId="0" fontId="22" fillId="0" borderId="0" xfId="0" applyFont="1" applyAlignment="1">
      <alignment/>
    </xf>
    <xf numFmtId="0" fontId="35" fillId="0" borderId="0" xfId="0" applyFont="1" applyAlignment="1">
      <alignment horizontal="center" vertical="center" textRotation="180"/>
    </xf>
    <xf numFmtId="0" fontId="36" fillId="0" borderId="0" xfId="0" applyFont="1" applyAlignment="1">
      <alignment/>
    </xf>
    <xf numFmtId="0" fontId="35" fillId="0" borderId="0" xfId="0" applyFont="1" applyAlignment="1">
      <alignment/>
    </xf>
    <xf numFmtId="0" fontId="0" fillId="0" borderId="1" xfId="0" applyBorder="1" applyAlignment="1">
      <alignment/>
    </xf>
    <xf numFmtId="0" fontId="0" fillId="0" borderId="4" xfId="0" applyBorder="1" applyAlignment="1">
      <alignment/>
    </xf>
    <xf numFmtId="0" fontId="0" fillId="0" borderId="0" xfId="0" applyAlignment="1">
      <alignment horizontal="center" vertical="top" textRotation="180"/>
    </xf>
    <xf numFmtId="0" fontId="36" fillId="0" borderId="0" xfId="0" applyFont="1" applyAlignment="1">
      <alignment horizontal="center" vertical="center" textRotation="180"/>
    </xf>
    <xf numFmtId="0" fontId="0" fillId="0" borderId="0" xfId="0" applyAlignment="1">
      <alignment wrapText="1"/>
    </xf>
    <xf numFmtId="0" fontId="0" fillId="0" borderId="0" xfId="0" applyAlignment="1">
      <alignment/>
    </xf>
    <xf numFmtId="0" fontId="0" fillId="0" borderId="0" xfId="0" applyAlignment="1">
      <alignment horizontal="left" wrapText="1"/>
    </xf>
    <xf numFmtId="0" fontId="35" fillId="0" borderId="0" xfId="0" applyFont="1" applyAlignment="1">
      <alignment horizontal="center" vertical="center" textRotation="180"/>
    </xf>
    <xf numFmtId="0" fontId="0" fillId="0" borderId="0" xfId="0" applyAlignment="1">
      <alignment horizontal="left" wrapText="1" shrinkToFit="1"/>
    </xf>
    <xf numFmtId="0" fontId="0" fillId="0" borderId="0" xfId="0" applyAlignment="1">
      <alignment wrapText="1" shrinkToFit="1"/>
    </xf>
    <xf numFmtId="0" fontId="0" fillId="0" borderId="0" xfId="0" applyFont="1" applyAlignment="1">
      <alignment horizontal="lef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ＭＳ Ｐゴシック"/>
                <a:ea typeface="ＭＳ Ｐゴシック"/>
                <a:cs typeface="ＭＳ Ｐゴシック"/>
              </a:rPr>
              <a:t>ＩＩ．Ｉで関与した建設プロジェクトについて</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225"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Ⅰ!#REF!</c:f>
              <c:strCache>
                <c:ptCount val="1"/>
                <c:pt idx="0">
                  <c:v>1</c:v>
                </c:pt>
              </c:strCache>
            </c:strRef>
          </c:cat>
          <c:val>
            <c:numRef>
              <c:f>Ⅰ!#REF!</c:f>
              <c:numCache>
                <c:ptCount val="1"/>
                <c:pt idx="0">
                  <c:v>1</c:v>
                </c:pt>
              </c:numCache>
            </c:numRef>
          </c:val>
        </c:ser>
        <c:gapWidth val="100"/>
        <c:axId val="36884841"/>
        <c:axId val="63528114"/>
      </c:barChart>
      <c:catAx>
        <c:axId val="36884841"/>
        <c:scaling>
          <c:orientation val="maxMin"/>
        </c:scaling>
        <c:axPos val="l"/>
        <c:delete val="0"/>
        <c:numFmt formatCode="General" sourceLinked="1"/>
        <c:majorTickMark val="in"/>
        <c:minorTickMark val="none"/>
        <c:tickLblPos val="nextTo"/>
        <c:txPr>
          <a:bodyPr vert="horz" rot="0"/>
          <a:lstStyle/>
          <a:p>
            <a:pPr>
              <a:defRPr lang="en-US" cap="none" sz="175" b="0" i="0" u="none" baseline="0">
                <a:latin typeface="ＭＳ Ｐゴシック"/>
                <a:ea typeface="ＭＳ Ｐゴシック"/>
                <a:cs typeface="ＭＳ Ｐゴシック"/>
              </a:defRPr>
            </a:pPr>
          </a:p>
        </c:txPr>
        <c:crossAx val="63528114"/>
        <c:crosses val="autoZero"/>
        <c:auto val="1"/>
        <c:lblOffset val="100"/>
        <c:noMultiLvlLbl val="0"/>
      </c:catAx>
      <c:valAx>
        <c:axId val="63528114"/>
        <c:scaling>
          <c:orientation val="minMax"/>
          <c:max val="80"/>
        </c:scaling>
        <c:axPos val="t"/>
        <c:title>
          <c:tx>
            <c:rich>
              <a:bodyPr vert="horz" rot="0" anchor="ctr"/>
              <a:lstStyle/>
              <a:p>
                <a:pPr algn="ctr">
                  <a:defRPr/>
                </a:pPr>
                <a:r>
                  <a:rPr lang="en-US" cap="none" sz="175" b="0" i="0" u="none" baseline="0">
                    <a:latin typeface="ＭＳ Ｐゴシック"/>
                    <a:ea typeface="ＭＳ Ｐゴシック"/>
                    <a:cs typeface="ＭＳ Ｐゴシック"/>
                  </a:rPr>
                  <a:t>人数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175" b="0" i="0" u="none" baseline="0">
                <a:latin typeface="ＭＳ Ｐゴシック"/>
                <a:ea typeface="ＭＳ Ｐゴシック"/>
                <a:cs typeface="ＭＳ Ｐゴシック"/>
              </a:defRPr>
            </a:pPr>
          </a:p>
        </c:txPr>
        <c:crossAx val="36884841"/>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latin typeface="ＭＳ Ｐゴシック"/>
                <a:ea typeface="ＭＳ Ｐゴシック"/>
                <a:cs typeface="ＭＳ Ｐゴシック"/>
              </a:rPr>
              <a:t>VＩI.次世代への継承（教育活動は継続的に実施しているか？）</a:t>
            </a:r>
          </a:p>
        </c:rich>
      </c:tx>
      <c:layout/>
      <c:spPr>
        <a:noFill/>
        <a:ln>
          <a:noFill/>
        </a:ln>
      </c:spPr>
    </c:title>
    <c:plotArea>
      <c:layout>
        <c:manualLayout>
          <c:xMode val="edge"/>
          <c:yMode val="edge"/>
          <c:x val="0.012"/>
          <c:y val="0.2195"/>
          <c:w val="0.97475"/>
          <c:h val="0.692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'Ⅶ-3'!$D$6:$D$7</c:f>
              <c:strCache/>
            </c:strRef>
          </c:cat>
          <c:val>
            <c:numRef>
              <c:f>'Ⅶ-3'!$E$6:$E$7</c:f>
              <c:numCache/>
            </c:numRef>
          </c:val>
        </c:ser>
        <c:gapWidth val="100"/>
        <c:axId val="39806355"/>
        <c:axId val="22712876"/>
      </c:barChart>
      <c:catAx>
        <c:axId val="39806355"/>
        <c:scaling>
          <c:orientation val="maxMin"/>
        </c:scaling>
        <c:axPos val="l"/>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22712876"/>
        <c:crosses val="autoZero"/>
        <c:auto val="1"/>
        <c:lblOffset val="100"/>
        <c:noMultiLvlLbl val="0"/>
      </c:catAx>
      <c:valAx>
        <c:axId val="22712876"/>
        <c:scaling>
          <c:orientation val="minMax"/>
          <c:max val="100"/>
        </c:scaling>
        <c:axPos val="t"/>
        <c:title>
          <c:tx>
            <c:rich>
              <a:bodyPr vert="horz" rot="0" anchor="ctr"/>
              <a:lstStyle/>
              <a:p>
                <a:pPr algn="ctr">
                  <a:defRPr/>
                </a:pPr>
                <a:r>
                  <a:rPr lang="en-US" cap="none" sz="800" b="0" i="0" u="none" baseline="0">
                    <a:latin typeface="ＭＳ Ｐゴシック"/>
                    <a:ea typeface="ＭＳ Ｐゴシック"/>
                    <a:cs typeface="ＭＳ Ｐゴシック"/>
                  </a:rPr>
                  <a:t>人数</a:t>
                </a:r>
              </a:p>
            </c:rich>
          </c:tx>
          <c:layout>
            <c:manualLayout>
              <c:xMode val="factor"/>
              <c:yMode val="factor"/>
              <c:x val="0.023"/>
              <c:y val="-0.146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806355"/>
        <c:crossesAt val="1"/>
        <c:crossBetween val="between"/>
        <c:dispUnits/>
        <c:maj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VＩI.次世代への継承（教育活動は継続的に実施しているか？）</a:t>
            </a:r>
          </a:p>
        </c:rich>
      </c:tx>
      <c:layout/>
      <c:spPr>
        <a:noFill/>
        <a:ln>
          <a:noFill/>
        </a:ln>
      </c:spPr>
    </c:title>
    <c:plotArea>
      <c:layout>
        <c:manualLayout>
          <c:xMode val="edge"/>
          <c:yMode val="edge"/>
          <c:x val="0.0155"/>
          <c:y val="0.224"/>
          <c:w val="0.96575"/>
          <c:h val="0.687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'Ⅶ-4'!$D$6:$D$7</c:f>
              <c:strCache/>
            </c:strRef>
          </c:cat>
          <c:val>
            <c:numRef>
              <c:f>'Ⅶ-4'!$E$6:$E$7</c:f>
              <c:numCache/>
            </c:numRef>
          </c:val>
        </c:ser>
        <c:gapWidth val="100"/>
        <c:axId val="3089293"/>
        <c:axId val="27803638"/>
      </c:barChart>
      <c:catAx>
        <c:axId val="3089293"/>
        <c:scaling>
          <c:orientation val="maxMin"/>
        </c:scaling>
        <c:axPos val="l"/>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27803638"/>
        <c:crosses val="autoZero"/>
        <c:auto val="1"/>
        <c:lblOffset val="100"/>
        <c:noMultiLvlLbl val="0"/>
      </c:catAx>
      <c:valAx>
        <c:axId val="27803638"/>
        <c:scaling>
          <c:orientation val="minMax"/>
          <c:max val="100"/>
        </c:scaling>
        <c:axPos val="t"/>
        <c:title>
          <c:tx>
            <c:rich>
              <a:bodyPr vert="horz" rot="0" anchor="ctr"/>
              <a:lstStyle/>
              <a:p>
                <a:pPr algn="ctr">
                  <a:defRPr/>
                </a:pPr>
                <a:r>
                  <a:rPr lang="en-US" cap="none" sz="800" b="0" i="0" u="none" baseline="0">
                    <a:latin typeface="ＭＳ Ｐゴシック"/>
                    <a:ea typeface="ＭＳ Ｐゴシック"/>
                    <a:cs typeface="ＭＳ Ｐゴシック"/>
                  </a:rPr>
                  <a:t>人数</a:t>
                </a:r>
              </a:p>
            </c:rich>
          </c:tx>
          <c:layout>
            <c:manualLayout>
              <c:xMode val="factor"/>
              <c:yMode val="factor"/>
              <c:x val="0.023"/>
              <c:y val="-0.146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89293"/>
        <c:crossesAt val="1"/>
        <c:crossBetween val="between"/>
        <c:dispUnits/>
        <c:maj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VＩII.海外建設プロジェクトの今後10年間程度の動向</a:t>
            </a:r>
          </a:p>
        </c:rich>
      </c:tx>
      <c:layout>
        <c:manualLayout>
          <c:xMode val="factor"/>
          <c:yMode val="factor"/>
          <c:x val="0.0135"/>
          <c:y val="-0.01475"/>
        </c:manualLayout>
      </c:layout>
      <c:spPr>
        <a:noFill/>
        <a:ln>
          <a:noFill/>
        </a:ln>
      </c:spPr>
    </c:title>
    <c:plotArea>
      <c:layout>
        <c:manualLayout>
          <c:xMode val="edge"/>
          <c:yMode val="edge"/>
          <c:x val="0"/>
          <c:y val="0.12"/>
          <c:w val="0.87225"/>
          <c:h val="0.7975"/>
        </c:manualLayout>
      </c:layout>
      <c:barChart>
        <c:barDir val="bar"/>
        <c:grouping val="stacked"/>
        <c:varyColors val="0"/>
        <c:ser>
          <c:idx val="0"/>
          <c:order val="0"/>
          <c:tx>
            <c:strRef>
              <c:f>'Ⅷ-1'!$E$8</c:f>
              <c:strCache>
                <c:ptCount val="1"/>
                <c:pt idx="0">
                  <c:v>増加</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'Ⅷ-1'!$D$9:$D$13</c:f>
              <c:strCache/>
            </c:strRef>
          </c:cat>
          <c:val>
            <c:numRef>
              <c:f>'Ⅷ-1'!$E$9:$E$13</c:f>
              <c:numCache/>
            </c:numRef>
          </c:val>
        </c:ser>
        <c:ser>
          <c:idx val="1"/>
          <c:order val="1"/>
          <c:tx>
            <c:strRef>
              <c:f>'Ⅷ-1'!$F$8</c:f>
              <c:strCache>
                <c:ptCount val="1"/>
                <c:pt idx="0">
                  <c:v>現状維持</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'Ⅷ-1'!$D$9:$D$13</c:f>
              <c:strCache/>
            </c:strRef>
          </c:cat>
          <c:val>
            <c:numRef>
              <c:f>'Ⅷ-1'!$F$9:$F$13</c:f>
              <c:numCache/>
            </c:numRef>
          </c:val>
        </c:ser>
        <c:ser>
          <c:idx val="2"/>
          <c:order val="2"/>
          <c:tx>
            <c:strRef>
              <c:f>'Ⅷ-1'!$G$8</c:f>
              <c:strCache>
                <c:ptCount val="1"/>
                <c:pt idx="0">
                  <c:v>減少</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'Ⅷ-1'!$D$9:$D$13</c:f>
              <c:strCache/>
            </c:strRef>
          </c:cat>
          <c:val>
            <c:numRef>
              <c:f>'Ⅷ-1'!$G$9:$G$13</c:f>
              <c:numCache/>
            </c:numRef>
          </c:val>
        </c:ser>
        <c:ser>
          <c:idx val="3"/>
          <c:order val="3"/>
          <c:tx>
            <c:strRef>
              <c:f>'Ⅷ-1'!$H$8</c:f>
              <c:strCache>
                <c:ptCount val="1"/>
                <c:pt idx="0">
                  <c:v>未回答</c:v>
                </c:pt>
              </c:strCache>
            </c:strRef>
          </c:tx>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'Ⅷ-1'!$D$9:$D$13</c:f>
              <c:strCache/>
            </c:strRef>
          </c:cat>
          <c:val>
            <c:numRef>
              <c:f>'Ⅷ-1'!$H$9:$H$13</c:f>
              <c:numCache/>
            </c:numRef>
          </c:val>
        </c:ser>
        <c:ser>
          <c:idx val="4"/>
          <c:order val="4"/>
          <c:tx>
            <c:strRef>
              <c:f>'Ⅷ-1'!$J$8</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'Ⅷ-1'!$J$9:$J$13</c:f>
              <c:numCache/>
            </c:numRef>
          </c:val>
        </c:ser>
        <c:overlap val="100"/>
        <c:gapWidth val="100"/>
        <c:axId val="48906151"/>
        <c:axId val="37502176"/>
      </c:barChart>
      <c:catAx>
        <c:axId val="48906151"/>
        <c:scaling>
          <c:orientation val="maxMin"/>
        </c:scaling>
        <c:axPos val="l"/>
        <c:delete val="0"/>
        <c:numFmt formatCode="General" sourceLinked="1"/>
        <c:majorTickMark val="in"/>
        <c:minorTickMark val="none"/>
        <c:tickLblPos val="nextTo"/>
        <c:txPr>
          <a:bodyPr vert="horz" rot="0"/>
          <a:lstStyle/>
          <a:p>
            <a:pPr>
              <a:defRPr lang="en-US" cap="none" sz="1025" b="0" i="0" u="none" baseline="0">
                <a:latin typeface="ＭＳ Ｐゴシック"/>
                <a:ea typeface="ＭＳ Ｐゴシック"/>
                <a:cs typeface="ＭＳ Ｐゴシック"/>
              </a:defRPr>
            </a:pPr>
          </a:p>
        </c:txPr>
        <c:crossAx val="37502176"/>
        <c:crosses val="autoZero"/>
        <c:auto val="1"/>
        <c:lblOffset val="100"/>
        <c:noMultiLvlLbl val="0"/>
      </c:catAx>
      <c:valAx>
        <c:axId val="37502176"/>
        <c:scaling>
          <c:orientation val="minMax"/>
          <c:max val="140"/>
        </c:scaling>
        <c:axPos val="t"/>
        <c:title>
          <c:tx>
            <c:rich>
              <a:bodyPr vert="horz" rot="0" anchor="ctr"/>
              <a:lstStyle/>
              <a:p>
                <a:pPr algn="ctr">
                  <a:defRPr/>
                </a:pPr>
                <a:r>
                  <a:rPr lang="en-US" cap="none" sz="1425" b="0" i="0" u="none" baseline="0">
                    <a:latin typeface="ＭＳ Ｐゴシック"/>
                    <a:ea typeface="ＭＳ Ｐゴシック"/>
                    <a:cs typeface="ＭＳ Ｐゴシック"/>
                  </a:rPr>
                  <a:t>人数</a:t>
                </a:r>
              </a:p>
            </c:rich>
          </c:tx>
          <c:layout>
            <c:manualLayout>
              <c:xMode val="factor"/>
              <c:yMode val="factor"/>
              <c:x val="0.02225"/>
              <c:y val="-0.148"/>
            </c:manualLayout>
          </c:layout>
          <c:overlay val="0"/>
          <c:spPr>
            <a:noFill/>
            <a:ln>
              <a:noFill/>
            </a:ln>
          </c:spPr>
        </c:title>
        <c:majorGridlines/>
        <c:delete val="0"/>
        <c:numFmt formatCode="General" sourceLinked="1"/>
        <c:majorTickMark val="in"/>
        <c:minorTickMark val="none"/>
        <c:tickLblPos val="nextTo"/>
        <c:crossAx val="48906151"/>
        <c:crossesAt val="1"/>
        <c:crossBetween val="between"/>
        <c:dispUnits/>
        <c:majorUnit val="20"/>
      </c:valAx>
      <c:spPr>
        <a:solidFill>
          <a:srgbClr val="FFFFFF"/>
        </a:solidFill>
        <a:ln w="12700">
          <a:solidFill>
            <a:srgbClr val="808080"/>
          </a:solidFill>
        </a:ln>
      </c:spPr>
    </c:plotArea>
    <c:legend>
      <c:legendPos val="r"/>
      <c:legendEntry>
        <c:idx val="0"/>
        <c:txPr>
          <a:bodyPr vert="horz" rot="0"/>
          <a:lstStyle/>
          <a:p>
            <a:pPr>
              <a:defRPr lang="en-US" cap="none" sz="1100" b="0" i="0" u="none" baseline="0">
                <a:latin typeface="ＭＳ Ｐゴシック"/>
                <a:ea typeface="ＭＳ Ｐゴシック"/>
                <a:cs typeface="ＭＳ Ｐゴシック"/>
              </a:defRPr>
            </a:pPr>
          </a:p>
        </c:txPr>
      </c:legendEntry>
      <c:legendEntry>
        <c:idx val="1"/>
        <c:txPr>
          <a:bodyPr vert="horz" rot="0"/>
          <a:lstStyle/>
          <a:p>
            <a:pPr>
              <a:defRPr lang="en-US" cap="none" sz="1100" b="0" i="0" u="none" baseline="0">
                <a:latin typeface="ＭＳ Ｐゴシック"/>
                <a:ea typeface="ＭＳ Ｐゴシック"/>
                <a:cs typeface="ＭＳ Ｐゴシック"/>
              </a:defRPr>
            </a:pPr>
          </a:p>
        </c:txPr>
      </c:legendEntry>
      <c:legendEntry>
        <c:idx val="2"/>
        <c:txPr>
          <a:bodyPr vert="horz" rot="0"/>
          <a:lstStyle/>
          <a:p>
            <a:pPr>
              <a:defRPr lang="en-US" cap="none" sz="1100" b="0" i="0" u="none" baseline="0">
                <a:latin typeface="ＭＳ Ｐゴシック"/>
                <a:ea typeface="ＭＳ Ｐゴシック"/>
                <a:cs typeface="ＭＳ Ｐゴシック"/>
              </a:defRPr>
            </a:pPr>
          </a:p>
        </c:txPr>
      </c:legendEntry>
      <c:legendEntry>
        <c:idx val="3"/>
        <c:txPr>
          <a:bodyPr vert="horz" rot="0"/>
          <a:lstStyle/>
          <a:p>
            <a:pPr>
              <a:defRPr lang="en-US" cap="none" sz="1100" b="0" i="0" u="none" baseline="0">
                <a:latin typeface="ＭＳ Ｐゴシック"/>
                <a:ea typeface="ＭＳ Ｐゴシック"/>
                <a:cs typeface="ＭＳ Ｐゴシック"/>
              </a:defRPr>
            </a:pPr>
          </a:p>
        </c:txPr>
      </c:legendEntry>
      <c:layout>
        <c:manualLayout>
          <c:xMode val="edge"/>
          <c:yMode val="edge"/>
          <c:x val="0.87775"/>
          <c:y val="0.417"/>
          <c:w val="0.1205"/>
          <c:h val="0.36675"/>
        </c:manualLayout>
      </c:layout>
      <c:overlay val="0"/>
      <c:txPr>
        <a:bodyPr vert="horz" rot="0"/>
        <a:lstStyle/>
        <a:p>
          <a:pPr>
            <a:defRPr lang="en-US" cap="none" sz="2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VＩII.海外建設プロジェクトの今後10年間程度の動向</a:t>
            </a:r>
          </a:p>
        </c:rich>
      </c:tx>
      <c:layout>
        <c:manualLayout>
          <c:xMode val="factor"/>
          <c:yMode val="factor"/>
          <c:x val="0.0135"/>
          <c:y val="-0.01475"/>
        </c:manualLayout>
      </c:layout>
      <c:spPr>
        <a:noFill/>
        <a:ln>
          <a:noFill/>
        </a:ln>
      </c:spPr>
    </c:title>
    <c:plotArea>
      <c:layout>
        <c:manualLayout>
          <c:xMode val="edge"/>
          <c:yMode val="edge"/>
          <c:x val="0"/>
          <c:y val="0.11175"/>
          <c:w val="0.867"/>
          <c:h val="0.80475"/>
        </c:manualLayout>
      </c:layout>
      <c:barChart>
        <c:barDir val="bar"/>
        <c:grouping val="stacked"/>
        <c:varyColors val="0"/>
        <c:ser>
          <c:idx val="0"/>
          <c:order val="0"/>
          <c:tx>
            <c:strRef>
              <c:f>'Ⅷ-2'!$E$8</c:f>
              <c:strCache>
                <c:ptCount val="1"/>
                <c:pt idx="0">
                  <c:v>増加</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'Ⅷ-2'!$D$9:$D$13</c:f>
              <c:strCache/>
            </c:strRef>
          </c:cat>
          <c:val>
            <c:numRef>
              <c:f>'Ⅷ-2'!$E$9:$E$13</c:f>
              <c:numCache/>
            </c:numRef>
          </c:val>
        </c:ser>
        <c:ser>
          <c:idx val="1"/>
          <c:order val="1"/>
          <c:tx>
            <c:strRef>
              <c:f>'Ⅷ-2'!$F$8</c:f>
              <c:strCache>
                <c:ptCount val="1"/>
                <c:pt idx="0">
                  <c:v>現状維持</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'Ⅷ-2'!$D$9:$D$13</c:f>
              <c:strCache/>
            </c:strRef>
          </c:cat>
          <c:val>
            <c:numRef>
              <c:f>'Ⅷ-2'!$F$9:$F$13</c:f>
              <c:numCache/>
            </c:numRef>
          </c:val>
        </c:ser>
        <c:ser>
          <c:idx val="2"/>
          <c:order val="2"/>
          <c:tx>
            <c:strRef>
              <c:f>'Ⅷ-2'!$G$8</c:f>
              <c:strCache>
                <c:ptCount val="1"/>
                <c:pt idx="0">
                  <c:v>減少</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'Ⅷ-2'!$D$9:$D$13</c:f>
              <c:strCache/>
            </c:strRef>
          </c:cat>
          <c:val>
            <c:numRef>
              <c:f>'Ⅷ-2'!$G$9:$G$13</c:f>
              <c:numCache/>
            </c:numRef>
          </c:val>
        </c:ser>
        <c:ser>
          <c:idx val="3"/>
          <c:order val="3"/>
          <c:tx>
            <c:strRef>
              <c:f>'Ⅷ-2'!$H$8</c:f>
              <c:strCache>
                <c:ptCount val="1"/>
                <c:pt idx="0">
                  <c:v>未回答</c:v>
                </c:pt>
              </c:strCache>
            </c:strRef>
          </c:tx>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'Ⅷ-2'!$D$9:$D$13</c:f>
              <c:strCache/>
            </c:strRef>
          </c:cat>
          <c:val>
            <c:numRef>
              <c:f>'Ⅷ-2'!$H$9:$H$13</c:f>
              <c:numCache/>
            </c:numRef>
          </c:val>
        </c:ser>
        <c:ser>
          <c:idx val="4"/>
          <c:order val="4"/>
          <c:tx>
            <c:strRef>
              <c:f>'Ⅷ-2'!$J$8</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'Ⅷ-2'!$J$9:$J$13</c:f>
              <c:numCache/>
            </c:numRef>
          </c:val>
        </c:ser>
        <c:overlap val="100"/>
        <c:gapWidth val="100"/>
        <c:axId val="1975265"/>
        <c:axId val="17777386"/>
      </c:barChart>
      <c:catAx>
        <c:axId val="1975265"/>
        <c:scaling>
          <c:orientation val="maxMin"/>
        </c:scaling>
        <c:axPos val="l"/>
        <c:delete val="0"/>
        <c:numFmt formatCode="General" sourceLinked="1"/>
        <c:majorTickMark val="in"/>
        <c:minorTickMark val="none"/>
        <c:tickLblPos val="nextTo"/>
        <c:txPr>
          <a:bodyPr vert="horz" rot="0"/>
          <a:lstStyle/>
          <a:p>
            <a:pPr>
              <a:defRPr lang="en-US" cap="none" sz="975" b="0" i="0" u="none" baseline="0">
                <a:latin typeface="ＭＳ Ｐゴシック"/>
                <a:ea typeface="ＭＳ Ｐゴシック"/>
                <a:cs typeface="ＭＳ Ｐゴシック"/>
              </a:defRPr>
            </a:pPr>
          </a:p>
        </c:txPr>
        <c:crossAx val="17777386"/>
        <c:crosses val="autoZero"/>
        <c:auto val="1"/>
        <c:lblOffset val="100"/>
        <c:noMultiLvlLbl val="0"/>
      </c:catAx>
      <c:valAx>
        <c:axId val="17777386"/>
        <c:scaling>
          <c:orientation val="minMax"/>
          <c:max val="140"/>
        </c:scaling>
        <c:axPos val="t"/>
        <c:title>
          <c:tx>
            <c:rich>
              <a:bodyPr vert="horz" rot="0" anchor="ctr"/>
              <a:lstStyle/>
              <a:p>
                <a:pPr algn="ctr">
                  <a:defRPr/>
                </a:pPr>
                <a:r>
                  <a:rPr lang="en-US" cap="none" sz="1200" b="0" i="0" u="none" baseline="0">
                    <a:latin typeface="ＭＳ Ｐゴシック"/>
                    <a:ea typeface="ＭＳ Ｐゴシック"/>
                    <a:cs typeface="ＭＳ Ｐゴシック"/>
                  </a:rPr>
                  <a:t>人数</a:t>
                </a:r>
              </a:p>
            </c:rich>
          </c:tx>
          <c:layout>
            <c:manualLayout>
              <c:xMode val="factor"/>
              <c:yMode val="factor"/>
              <c:x val="0.02225"/>
              <c:y val="-0.148"/>
            </c:manualLayout>
          </c:layout>
          <c:overlay val="0"/>
          <c:spPr>
            <a:noFill/>
            <a:ln>
              <a:noFill/>
            </a:ln>
          </c:spPr>
        </c:title>
        <c:majorGridlines/>
        <c:delete val="0"/>
        <c:numFmt formatCode="General" sourceLinked="1"/>
        <c:majorTickMark val="in"/>
        <c:minorTickMark val="none"/>
        <c:tickLblPos val="nextTo"/>
        <c:crossAx val="1975265"/>
        <c:crossesAt val="1"/>
        <c:crossBetween val="between"/>
        <c:dispUnits/>
        <c:majorUnit val="20"/>
      </c:valAx>
      <c:spPr>
        <a:solidFill>
          <a:srgbClr val="FFFFFF"/>
        </a:solidFill>
        <a:ln w="12700">
          <a:solidFill>
            <a:srgbClr val="808080"/>
          </a:solidFill>
        </a:ln>
      </c:spPr>
    </c:plotArea>
    <c:legend>
      <c:legendPos val="r"/>
      <c:legendEntry>
        <c:idx val="0"/>
        <c:txPr>
          <a:bodyPr vert="horz" rot="0"/>
          <a:lstStyle/>
          <a:p>
            <a:pPr>
              <a:defRPr lang="en-US" cap="none" sz="1100" b="0" i="0" u="none" baseline="0">
                <a:latin typeface="ＭＳ Ｐゴシック"/>
                <a:ea typeface="ＭＳ Ｐゴシック"/>
                <a:cs typeface="ＭＳ Ｐゴシック"/>
              </a:defRPr>
            </a:pPr>
          </a:p>
        </c:txPr>
      </c:legendEntry>
      <c:legendEntry>
        <c:idx val="1"/>
        <c:txPr>
          <a:bodyPr vert="horz" rot="0"/>
          <a:lstStyle/>
          <a:p>
            <a:pPr>
              <a:defRPr lang="en-US" cap="none" sz="1100" b="0" i="0" u="none" baseline="0">
                <a:latin typeface="ＭＳ Ｐゴシック"/>
                <a:ea typeface="ＭＳ Ｐゴシック"/>
                <a:cs typeface="ＭＳ Ｐゴシック"/>
              </a:defRPr>
            </a:pPr>
          </a:p>
        </c:txPr>
      </c:legendEntry>
      <c:legendEntry>
        <c:idx val="2"/>
        <c:txPr>
          <a:bodyPr vert="horz" rot="0"/>
          <a:lstStyle/>
          <a:p>
            <a:pPr>
              <a:defRPr lang="en-US" cap="none" sz="1100" b="0" i="0" u="none" baseline="0">
                <a:latin typeface="ＭＳ Ｐゴシック"/>
                <a:ea typeface="ＭＳ Ｐゴシック"/>
                <a:cs typeface="ＭＳ Ｐゴシック"/>
              </a:defRPr>
            </a:pPr>
          </a:p>
        </c:txPr>
      </c:legendEntry>
      <c:legendEntry>
        <c:idx val="3"/>
        <c:txPr>
          <a:bodyPr vert="horz" rot="0"/>
          <a:lstStyle/>
          <a:p>
            <a:pPr>
              <a:defRPr lang="en-US" cap="none" sz="1100" b="0" i="0" u="none" baseline="0">
                <a:latin typeface="ＭＳ Ｐゴシック"/>
                <a:ea typeface="ＭＳ Ｐゴシック"/>
                <a:cs typeface="ＭＳ Ｐゴシック"/>
              </a:defRPr>
            </a:pPr>
          </a:p>
        </c:txPr>
      </c:legendEntry>
      <c:layout>
        <c:manualLayout>
          <c:xMode val="edge"/>
          <c:yMode val="edge"/>
          <c:x val="0.8725"/>
          <c:y val="0.40925"/>
          <c:w val="0.1255"/>
          <c:h val="0.36675"/>
        </c:manualLayout>
      </c:layout>
      <c:overlay val="0"/>
      <c:txPr>
        <a:bodyPr vert="horz" rot="0"/>
        <a:lstStyle/>
        <a:p>
          <a:pPr>
            <a:defRPr lang="en-US" cap="none" sz="2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Ⅸ.海外部門への展開</a:t>
            </a:r>
          </a:p>
        </c:rich>
      </c:tx>
      <c:layout>
        <c:manualLayout>
          <c:xMode val="factor"/>
          <c:yMode val="factor"/>
          <c:x val="0.0135"/>
          <c:y val="-0.01475"/>
        </c:manualLayout>
      </c:layout>
      <c:spPr>
        <a:noFill/>
        <a:ln>
          <a:noFill/>
        </a:ln>
      </c:spPr>
    </c:title>
    <c:plotArea>
      <c:layout>
        <c:manualLayout>
          <c:xMode val="edge"/>
          <c:yMode val="edge"/>
          <c:x val="0.05075"/>
          <c:y val="0.094"/>
          <c:w val="0.92475"/>
          <c:h val="0.81925"/>
        </c:manualLayout>
      </c:layout>
      <c:barChart>
        <c:barDir val="bar"/>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Ⅸ!$E$6:$H$6</c:f>
              <c:strCache/>
            </c:strRef>
          </c:cat>
          <c:val>
            <c:numRef>
              <c:f>Ⅸ!$E$7:$H$7</c:f>
              <c:numCache/>
            </c:numRef>
          </c:val>
        </c:ser>
        <c:overlap val="100"/>
        <c:gapWidth val="100"/>
        <c:axId val="25778747"/>
        <c:axId val="30682132"/>
      </c:barChart>
      <c:catAx>
        <c:axId val="25778747"/>
        <c:scaling>
          <c:orientation val="maxMin"/>
        </c:scaling>
        <c:axPos val="l"/>
        <c:delete val="0"/>
        <c:numFmt formatCode="General" sourceLinked="1"/>
        <c:majorTickMark val="in"/>
        <c:minorTickMark val="none"/>
        <c:tickLblPos val="nextTo"/>
        <c:txPr>
          <a:bodyPr vert="horz" rot="0"/>
          <a:lstStyle/>
          <a:p>
            <a:pPr>
              <a:defRPr lang="en-US" cap="none" sz="1125" b="0" i="0" u="none" baseline="0">
                <a:latin typeface="ＭＳ Ｐゴシック"/>
                <a:ea typeface="ＭＳ Ｐゴシック"/>
                <a:cs typeface="ＭＳ Ｐゴシック"/>
              </a:defRPr>
            </a:pPr>
          </a:p>
        </c:txPr>
        <c:crossAx val="30682132"/>
        <c:crosses val="autoZero"/>
        <c:auto val="1"/>
        <c:lblOffset val="100"/>
        <c:noMultiLvlLbl val="0"/>
      </c:catAx>
      <c:valAx>
        <c:axId val="30682132"/>
        <c:scaling>
          <c:orientation val="minMax"/>
          <c:max val="60"/>
        </c:scaling>
        <c:axPos val="t"/>
        <c:title>
          <c:tx>
            <c:rich>
              <a:bodyPr vert="horz" rot="0" anchor="ctr"/>
              <a:lstStyle/>
              <a:p>
                <a:pPr algn="ctr">
                  <a:defRPr/>
                </a:pPr>
                <a:r>
                  <a:rPr lang="en-US" cap="none" sz="1575" b="0" i="0" u="none" baseline="0">
                    <a:latin typeface="ＭＳ Ｐゴシック"/>
                    <a:ea typeface="ＭＳ Ｐゴシック"/>
                    <a:cs typeface="ＭＳ Ｐゴシック"/>
                  </a:rPr>
                  <a:t>人数</a:t>
                </a:r>
              </a:p>
            </c:rich>
          </c:tx>
          <c:layout>
            <c:manualLayout>
              <c:xMode val="factor"/>
              <c:yMode val="factor"/>
              <c:x val="0.02225"/>
              <c:y val="-0.148"/>
            </c:manualLayout>
          </c:layout>
          <c:overlay val="0"/>
          <c:spPr>
            <a:noFill/>
            <a:ln>
              <a:noFill/>
            </a:ln>
          </c:spPr>
        </c:title>
        <c:majorGridlines/>
        <c:delete val="0"/>
        <c:numFmt formatCode="General" sourceLinked="1"/>
        <c:majorTickMark val="in"/>
        <c:minorTickMark val="none"/>
        <c:tickLblPos val="nextTo"/>
        <c:crossAx val="25778747"/>
        <c:crossesAt val="1"/>
        <c:crossBetween val="between"/>
        <c:dispUnits/>
        <c:majorUnit val="5"/>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Ｉ．過去に関与した海外建設プロジェクトへの参加形態</a:t>
            </a:r>
          </a:p>
        </c:rich>
      </c:tx>
      <c:layout/>
      <c:spPr>
        <a:noFill/>
        <a:ln>
          <a:noFill/>
        </a:ln>
      </c:spPr>
    </c:title>
    <c:plotArea>
      <c:layout>
        <c:manualLayout>
          <c:xMode val="edge"/>
          <c:yMode val="edge"/>
          <c:x val="0.013"/>
          <c:y val="0.192"/>
          <c:w val="0.97375"/>
          <c:h val="0.724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Ⅰ!$D$6:$D$10</c:f>
              <c:strCache/>
            </c:strRef>
          </c:cat>
          <c:val>
            <c:numRef>
              <c:f>Ⅰ!$E$6:$E$10</c:f>
              <c:numCache/>
            </c:numRef>
          </c:val>
        </c:ser>
        <c:gapWidth val="100"/>
        <c:axId val="34882115"/>
        <c:axId val="45503580"/>
      </c:barChart>
      <c:catAx>
        <c:axId val="34882115"/>
        <c:scaling>
          <c:orientation val="maxMin"/>
        </c:scaling>
        <c:axPos val="l"/>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45503580"/>
        <c:crosses val="autoZero"/>
        <c:auto val="1"/>
        <c:lblOffset val="100"/>
        <c:noMultiLvlLbl val="0"/>
      </c:catAx>
      <c:valAx>
        <c:axId val="45503580"/>
        <c:scaling>
          <c:orientation val="minMax"/>
          <c:max val="50"/>
        </c:scaling>
        <c:axPos val="t"/>
        <c:title>
          <c:tx>
            <c:rich>
              <a:bodyPr vert="horz" rot="0" anchor="ctr"/>
              <a:lstStyle/>
              <a:p>
                <a:pPr algn="ctr">
                  <a:defRPr/>
                </a:pPr>
                <a:r>
                  <a:rPr lang="en-US" cap="none" sz="1000" b="0" i="0" u="none" baseline="0">
                    <a:latin typeface="ＭＳ Ｐゴシック"/>
                    <a:ea typeface="ＭＳ Ｐゴシック"/>
                    <a:cs typeface="ＭＳ Ｐゴシック"/>
                  </a:rPr>
                  <a:t>人数</a:t>
                </a:r>
              </a:p>
            </c:rich>
          </c:tx>
          <c:layout>
            <c:manualLayout>
              <c:xMode val="factor"/>
              <c:yMode val="factor"/>
              <c:x val="0.023"/>
              <c:y val="-0.146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488211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ＭＳ Ｐゴシック"/>
                <a:ea typeface="ＭＳ Ｐゴシック"/>
                <a:cs typeface="ＭＳ Ｐゴシック"/>
              </a:rPr>
              <a:t>Ｉ．過去に関与した海外建設プロジェクトへの参加形態</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2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Ⅱ!#REF!</c:f>
              <c:strCache>
                <c:ptCount val="1"/>
                <c:pt idx="0">
                  <c:v>1</c:v>
                </c:pt>
              </c:strCache>
            </c:strRef>
          </c:cat>
          <c:val>
            <c:numRef>
              <c:f>Ⅱ!#REF!</c:f>
              <c:numCache>
                <c:ptCount val="1"/>
                <c:pt idx="0">
                  <c:v>1</c:v>
                </c:pt>
              </c:numCache>
            </c:numRef>
          </c:val>
        </c:ser>
        <c:gapWidth val="100"/>
        <c:axId val="6879037"/>
        <c:axId val="61911334"/>
      </c:barChart>
      <c:catAx>
        <c:axId val="6879037"/>
        <c:scaling>
          <c:orientation val="maxMin"/>
        </c:scaling>
        <c:axPos val="l"/>
        <c:delete val="0"/>
        <c:numFmt formatCode="General" sourceLinked="1"/>
        <c:majorTickMark val="in"/>
        <c:minorTickMark val="none"/>
        <c:tickLblPos val="nextTo"/>
        <c:txPr>
          <a:bodyPr vert="horz" rot="0"/>
          <a:lstStyle/>
          <a:p>
            <a:pPr>
              <a:defRPr lang="en-US" cap="none" sz="175" b="0" i="0" u="none" baseline="0">
                <a:latin typeface="ＭＳ Ｐゴシック"/>
                <a:ea typeface="ＭＳ Ｐゴシック"/>
                <a:cs typeface="ＭＳ Ｐゴシック"/>
              </a:defRPr>
            </a:pPr>
          </a:p>
        </c:txPr>
        <c:crossAx val="61911334"/>
        <c:crosses val="autoZero"/>
        <c:auto val="1"/>
        <c:lblOffset val="100"/>
        <c:noMultiLvlLbl val="0"/>
      </c:catAx>
      <c:valAx>
        <c:axId val="61911334"/>
        <c:scaling>
          <c:orientation val="minMax"/>
          <c:max val="50"/>
        </c:scaling>
        <c:axPos val="t"/>
        <c:title>
          <c:tx>
            <c:rich>
              <a:bodyPr vert="horz" rot="0" anchor="ctr"/>
              <a:lstStyle/>
              <a:p>
                <a:pPr algn="ctr">
                  <a:defRPr/>
                </a:pPr>
                <a:r>
                  <a:rPr lang="en-US" cap="none" sz="175" b="0" i="0" u="none" baseline="0">
                    <a:latin typeface="ＭＳ Ｐゴシック"/>
                    <a:ea typeface="ＭＳ Ｐゴシック"/>
                    <a:cs typeface="ＭＳ Ｐゴシック"/>
                  </a:rPr>
                  <a:t>人数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175" b="0" i="0" u="none" baseline="0">
                <a:latin typeface="ＭＳ Ｐゴシック"/>
                <a:ea typeface="ＭＳ Ｐゴシック"/>
                <a:cs typeface="ＭＳ Ｐゴシック"/>
              </a:defRPr>
            </a:pPr>
          </a:p>
        </c:txPr>
        <c:crossAx val="687903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ＩＩ．Ｉで関与した建設プロジェクトについて</a:t>
            </a:r>
          </a:p>
        </c:rich>
      </c:tx>
      <c:layout/>
      <c:spPr>
        <a:noFill/>
        <a:ln>
          <a:noFill/>
        </a:ln>
      </c:spPr>
    </c:title>
    <c:plotArea>
      <c:layout>
        <c:manualLayout>
          <c:xMode val="edge"/>
          <c:yMode val="edge"/>
          <c:x val="0.0115"/>
          <c:y val="0.16975"/>
          <c:w val="0.9725"/>
          <c:h val="0.696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75"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Ⅱ!$E$8:$E$12</c:f>
              <c:strCache/>
            </c:strRef>
          </c:cat>
          <c:val>
            <c:numRef>
              <c:f>Ⅱ!$F$8:$F$12</c:f>
              <c:numCache/>
            </c:numRef>
          </c:val>
        </c:ser>
        <c:gapWidth val="100"/>
        <c:axId val="20331095"/>
        <c:axId val="48762128"/>
      </c:barChart>
      <c:catAx>
        <c:axId val="20331095"/>
        <c:scaling>
          <c:orientation val="maxMin"/>
        </c:scaling>
        <c:axPos val="l"/>
        <c:delete val="0"/>
        <c:numFmt formatCode="General" sourceLinked="1"/>
        <c:majorTickMark val="in"/>
        <c:minorTickMark val="none"/>
        <c:tickLblPos val="nextTo"/>
        <c:txPr>
          <a:bodyPr vert="horz" rot="0"/>
          <a:lstStyle/>
          <a:p>
            <a:pPr>
              <a:defRPr lang="en-US" cap="none" sz="975" b="0" i="0" u="none" baseline="0">
                <a:latin typeface="ＭＳ Ｐゴシック"/>
                <a:ea typeface="ＭＳ Ｐゴシック"/>
                <a:cs typeface="ＭＳ Ｐゴシック"/>
              </a:defRPr>
            </a:pPr>
          </a:p>
        </c:txPr>
        <c:crossAx val="48762128"/>
        <c:crosses val="autoZero"/>
        <c:auto val="1"/>
        <c:lblOffset val="100"/>
        <c:noMultiLvlLbl val="0"/>
      </c:catAx>
      <c:valAx>
        <c:axId val="48762128"/>
        <c:scaling>
          <c:orientation val="minMax"/>
          <c:max val="100"/>
        </c:scaling>
        <c:axPos val="t"/>
        <c:title>
          <c:tx>
            <c:rich>
              <a:bodyPr vert="horz" rot="0" anchor="ctr"/>
              <a:lstStyle/>
              <a:p>
                <a:pPr algn="ctr">
                  <a:defRPr/>
                </a:pPr>
                <a:r>
                  <a:rPr lang="en-US" cap="none" sz="975" b="0" i="0" u="none" baseline="0">
                    <a:latin typeface="ＭＳ Ｐゴシック"/>
                    <a:ea typeface="ＭＳ Ｐゴシック"/>
                    <a:cs typeface="ＭＳ Ｐゴシック"/>
                  </a:rPr>
                  <a:t>人数</a:t>
                </a:r>
              </a:p>
            </c:rich>
          </c:tx>
          <c:layout>
            <c:manualLayout>
              <c:xMode val="factor"/>
              <c:yMode val="factor"/>
              <c:x val="0.023"/>
              <c:y val="-0.1465"/>
            </c:manualLayout>
          </c:layout>
          <c:overlay val="0"/>
          <c:spPr>
            <a:noFill/>
            <a:ln>
              <a:noFill/>
            </a:ln>
          </c:spPr>
        </c:title>
        <c:majorGridlines/>
        <c:delete val="0"/>
        <c:numFmt formatCode="General" sourceLinked="1"/>
        <c:majorTickMark val="in"/>
        <c:minorTickMark val="none"/>
        <c:tickLblPos val="nextTo"/>
        <c:txPr>
          <a:bodyPr/>
          <a:lstStyle/>
          <a:p>
            <a:pPr>
              <a:defRPr lang="en-US" cap="none" sz="975" b="0" i="0" u="none" baseline="0">
                <a:latin typeface="ＭＳ Ｐゴシック"/>
                <a:ea typeface="ＭＳ Ｐゴシック"/>
                <a:cs typeface="ＭＳ Ｐゴシック"/>
              </a:defRPr>
            </a:pPr>
          </a:p>
        </c:txPr>
        <c:crossAx val="20331095"/>
        <c:crossesAt val="1"/>
        <c:crossBetween val="between"/>
        <c:dispUnits/>
        <c:maj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ＩV．海外プロジェクト全般において必要となる技術力(能力）の重要度</a:t>
            </a:r>
          </a:p>
        </c:rich>
      </c:tx>
      <c:layout/>
      <c:spPr>
        <a:noFill/>
        <a:ln>
          <a:noFill/>
        </a:ln>
      </c:spPr>
    </c:title>
    <c:plotArea>
      <c:layout>
        <c:manualLayout>
          <c:xMode val="edge"/>
          <c:yMode val="edge"/>
          <c:x val="0"/>
          <c:y val="0.058"/>
          <c:w val="0.991"/>
          <c:h val="0.898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75"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'IV'!$I$36:$I$56</c:f>
              <c:strCache/>
            </c:strRef>
          </c:cat>
          <c:val>
            <c:numRef>
              <c:f>'IV'!$J$36:$J$56</c:f>
              <c:numCache/>
            </c:numRef>
          </c:val>
        </c:ser>
        <c:gapWidth val="100"/>
        <c:axId val="36205969"/>
        <c:axId val="57418266"/>
      </c:barChart>
      <c:catAx>
        <c:axId val="36205969"/>
        <c:scaling>
          <c:orientation val="maxMin"/>
        </c:scaling>
        <c:axPos val="l"/>
        <c:delete val="0"/>
        <c:numFmt formatCode="General" sourceLinked="1"/>
        <c:majorTickMark val="in"/>
        <c:minorTickMark val="none"/>
        <c:tickLblPos val="nextTo"/>
        <c:txPr>
          <a:bodyPr vert="horz" rot="0"/>
          <a:lstStyle/>
          <a:p>
            <a:pPr>
              <a:defRPr lang="en-US" cap="none" sz="1200" b="0" i="0" u="none" baseline="0">
                <a:latin typeface="ＭＳ Ｐゴシック"/>
                <a:ea typeface="ＭＳ Ｐゴシック"/>
                <a:cs typeface="ＭＳ Ｐゴシック"/>
              </a:defRPr>
            </a:pPr>
          </a:p>
        </c:txPr>
        <c:crossAx val="57418266"/>
        <c:crosses val="autoZero"/>
        <c:auto val="1"/>
        <c:lblOffset val="100"/>
        <c:noMultiLvlLbl val="0"/>
      </c:catAx>
      <c:valAx>
        <c:axId val="57418266"/>
        <c:scaling>
          <c:orientation val="minMax"/>
          <c:max val="600"/>
        </c:scaling>
        <c:axPos val="t"/>
        <c:majorGridlines/>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36205969"/>
        <c:crossesAt val="1"/>
        <c:crossBetween val="between"/>
        <c:dispUnits/>
        <c:majorUnit val="50"/>
      </c:valAx>
      <c:spPr>
        <a:solidFill>
          <a:srgbClr val="FFFFFF"/>
        </a:solidFill>
        <a:ln w="12700">
          <a:solidFill>
            <a:srgbClr val="808080"/>
          </a:solidFill>
        </a:ln>
      </c:spPr>
    </c:plotArea>
    <c:plotVisOnly val="1"/>
    <c:dispBlanksAs val="gap"/>
    <c:showDLblsOverMax val="0"/>
  </c:chart>
  <c:txPr>
    <a:bodyPr vert="horz" rot="0"/>
    <a:lstStyle/>
    <a:p>
      <a:pPr>
        <a:defRPr lang="en-US" cap="none" sz="18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Ｖ．能力の取得方法</a:t>
            </a:r>
          </a:p>
        </c:rich>
      </c:tx>
      <c:layout/>
      <c:spPr>
        <a:noFill/>
        <a:ln>
          <a:noFill/>
        </a:ln>
      </c:spPr>
    </c:title>
    <c:plotArea>
      <c:layout>
        <c:manualLayout>
          <c:xMode val="edge"/>
          <c:yMode val="edge"/>
          <c:x val="0.00275"/>
          <c:y val="0.123"/>
          <c:w val="0.77225"/>
          <c:h val="0.826"/>
        </c:manualLayout>
      </c:layout>
      <c:barChart>
        <c:barDir val="bar"/>
        <c:grouping val="percentStacked"/>
        <c:varyColors val="0"/>
        <c:ser>
          <c:idx val="0"/>
          <c:order val="0"/>
          <c:tx>
            <c:strRef>
              <c:f>Ⅴ!$E$17</c:f>
              <c:strCache>
                <c:ptCount val="1"/>
                <c:pt idx="0">
                  <c:v>a. 日本の大学（院）教育</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Ⅴ!$E$18:$E$23</c:f>
              <c:numCache/>
            </c:numRef>
          </c:val>
        </c:ser>
        <c:ser>
          <c:idx val="1"/>
          <c:order val="1"/>
          <c:tx>
            <c:strRef>
              <c:f>Ⅴ!$F$17</c:f>
              <c:strCache>
                <c:ptCount val="1"/>
                <c:pt idx="0">
                  <c:v>b. 海外の大学（院）教育</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Ⅴ!$F$18:$F$23</c:f>
              <c:numCache/>
            </c:numRef>
          </c:val>
        </c:ser>
        <c:ser>
          <c:idx val="2"/>
          <c:order val="2"/>
          <c:tx>
            <c:strRef>
              <c:f>Ⅴ!$G$17</c:f>
              <c:strCache>
                <c:ptCount val="1"/>
                <c:pt idx="0">
                  <c:v>c. 国内の現場実務</c:v>
                </c:pt>
              </c:strCache>
            </c:strRef>
          </c:tx>
          <c:spPr>
            <a:pattFill prst="ltUpDiag">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Ⅴ!$G$18:$G$23</c:f>
              <c:numCache/>
            </c:numRef>
          </c:val>
        </c:ser>
        <c:ser>
          <c:idx val="3"/>
          <c:order val="3"/>
          <c:tx>
            <c:strRef>
              <c:f>Ⅴ!$H$17</c:f>
              <c:strCache>
                <c:ptCount val="1"/>
                <c:pt idx="0">
                  <c:v>d. 海外の現場実務</c:v>
                </c:pt>
              </c:strCache>
            </c:strRef>
          </c:tx>
          <c:spPr>
            <a:pattFill prst="pct10">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Ⅴ!$H$18:$H$23</c:f>
              <c:numCache/>
            </c:numRef>
          </c:val>
        </c:ser>
        <c:ser>
          <c:idx val="4"/>
          <c:order val="4"/>
          <c:tx>
            <c:strRef>
              <c:f>Ⅴ!$I$17</c:f>
              <c:strCache>
                <c:ptCount val="1"/>
                <c:pt idx="0">
                  <c:v>e. 海外企業への派遣研修</c:v>
                </c:pt>
              </c:strCache>
            </c:strRef>
          </c:tx>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Ⅴ!$I$18:$I$23</c:f>
              <c:numCache/>
            </c:numRef>
          </c:val>
        </c:ser>
        <c:ser>
          <c:idx val="5"/>
          <c:order val="5"/>
          <c:tx>
            <c:strRef>
              <c:f>Ⅴ!$J$17</c:f>
              <c:strCache>
                <c:ptCount val="1"/>
                <c:pt idx="0">
                  <c:v>f. 企業内教育プログラム</c:v>
                </c:pt>
              </c:strCache>
            </c:strRef>
          </c:tx>
          <c:spPr>
            <a:solidFill>
              <a:srgbClr val="FFFFC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Ⅴ!$J$18:$J$23</c:f>
              <c:numCache/>
            </c:numRef>
          </c:val>
        </c:ser>
        <c:ser>
          <c:idx val="6"/>
          <c:order val="6"/>
          <c:tx>
            <c:strRef>
              <c:f>Ⅴ!$K$17</c:f>
              <c:strCache>
                <c:ptCount val="1"/>
                <c:pt idx="0">
                  <c:v>g. 書籍等による自習</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Ⅴ!$D$18:$D$23</c:f>
              <c:strCache/>
            </c:strRef>
          </c:cat>
          <c:val>
            <c:numRef>
              <c:f>Ⅴ!$K$18:$K$23</c:f>
              <c:numCache/>
            </c:numRef>
          </c:val>
        </c:ser>
        <c:ser>
          <c:idx val="7"/>
          <c:order val="7"/>
          <c:tx>
            <c:strRef>
              <c:f>Ⅴ!$L$17</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Ⅴ!$L$18:$L$23</c:f>
              <c:numCache/>
            </c:numRef>
          </c:val>
        </c:ser>
        <c:overlap val="100"/>
        <c:axId val="47002347"/>
        <c:axId val="20367940"/>
      </c:barChart>
      <c:catAx>
        <c:axId val="47002347"/>
        <c:scaling>
          <c:orientation val="minMax"/>
        </c:scaling>
        <c:axPos val="l"/>
        <c:delete val="0"/>
        <c:numFmt formatCode="General" sourceLinked="1"/>
        <c:majorTickMark val="in"/>
        <c:minorTickMark val="none"/>
        <c:tickLblPos val="nextTo"/>
        <c:txPr>
          <a:bodyPr vert="horz" rot="0"/>
          <a:lstStyle/>
          <a:p>
            <a:pPr>
              <a:defRPr lang="en-US" cap="none" sz="1075" b="0" i="0" u="none" baseline="0">
                <a:latin typeface="ＭＳ Ｐゴシック"/>
                <a:ea typeface="ＭＳ Ｐゴシック"/>
                <a:cs typeface="ＭＳ Ｐゴシック"/>
              </a:defRPr>
            </a:pPr>
          </a:p>
        </c:txPr>
        <c:crossAx val="20367940"/>
        <c:crosses val="autoZero"/>
        <c:auto val="1"/>
        <c:lblOffset val="100"/>
        <c:noMultiLvlLbl val="0"/>
      </c:catAx>
      <c:valAx>
        <c:axId val="20367940"/>
        <c:scaling>
          <c:orientation val="minMax"/>
        </c:scaling>
        <c:axPos val="b"/>
        <c:majorGridlines/>
        <c:delete val="0"/>
        <c:numFmt formatCode="General" sourceLinked="1"/>
        <c:majorTickMark val="in"/>
        <c:minorTickMark val="none"/>
        <c:tickLblPos val="nextTo"/>
        <c:txPr>
          <a:bodyPr/>
          <a:lstStyle/>
          <a:p>
            <a:pPr>
              <a:defRPr lang="en-US" cap="none" sz="1075" b="0" i="0" u="none" baseline="0">
                <a:latin typeface="ＭＳ Ｐゴシック"/>
                <a:ea typeface="ＭＳ Ｐゴシック"/>
                <a:cs typeface="ＭＳ Ｐゴシック"/>
              </a:defRPr>
            </a:pPr>
          </a:p>
        </c:txPr>
        <c:crossAx val="47002347"/>
        <c:crossesAt val="1"/>
        <c:crossBetween val="between"/>
        <c:dispUnits/>
      </c:valAx>
      <c:spPr>
        <a:solidFill>
          <a:srgbClr val="FFFFFF"/>
        </a:solidFill>
        <a:ln w="12700">
          <a:solidFill>
            <a:srgbClr val="808080"/>
          </a:solidFill>
        </a:ln>
      </c:spPr>
    </c:plotArea>
    <c:legend>
      <c:legendPos val="r"/>
      <c:legendEntry>
        <c:idx val="0"/>
        <c:txPr>
          <a:bodyPr vert="horz" rot="0"/>
          <a:lstStyle/>
          <a:p>
            <a:pPr>
              <a:defRPr lang="en-US" cap="none" sz="1000" b="0" i="0" u="none" baseline="0">
                <a:latin typeface="ＭＳ Ｐゴシック"/>
                <a:ea typeface="ＭＳ Ｐゴシック"/>
                <a:cs typeface="ＭＳ Ｐゴシック"/>
              </a:defRPr>
            </a:pPr>
          </a:p>
        </c:txPr>
      </c:legendEntry>
      <c:legendEntry>
        <c:idx val="1"/>
        <c:txPr>
          <a:bodyPr vert="horz" rot="0"/>
          <a:lstStyle/>
          <a:p>
            <a:pPr>
              <a:defRPr lang="en-US" cap="none" sz="1000" b="0" i="0" u="none" baseline="0">
                <a:latin typeface="ＭＳ Ｐゴシック"/>
                <a:ea typeface="ＭＳ Ｐゴシック"/>
                <a:cs typeface="ＭＳ Ｐゴシック"/>
              </a:defRPr>
            </a:pPr>
          </a:p>
        </c:txPr>
      </c:legendEntry>
      <c:legendEntry>
        <c:idx val="2"/>
        <c:txPr>
          <a:bodyPr vert="horz" rot="0"/>
          <a:lstStyle/>
          <a:p>
            <a:pPr>
              <a:defRPr lang="en-US" cap="none" sz="1000" b="0" i="0" u="none" baseline="0">
                <a:latin typeface="ＭＳ Ｐゴシック"/>
                <a:ea typeface="ＭＳ Ｐゴシック"/>
                <a:cs typeface="ＭＳ Ｐゴシック"/>
              </a:defRPr>
            </a:pPr>
          </a:p>
        </c:txPr>
      </c:legendEntry>
      <c:legendEntry>
        <c:idx val="3"/>
        <c:txPr>
          <a:bodyPr vert="horz" rot="0"/>
          <a:lstStyle/>
          <a:p>
            <a:pPr>
              <a:defRPr lang="en-US" cap="none" sz="1000" b="0" i="0" u="none" baseline="0">
                <a:latin typeface="ＭＳ Ｐゴシック"/>
                <a:ea typeface="ＭＳ Ｐゴシック"/>
                <a:cs typeface="ＭＳ Ｐゴシック"/>
              </a:defRPr>
            </a:pPr>
          </a:p>
        </c:txPr>
      </c:legendEntry>
      <c:legendEntry>
        <c:idx val="4"/>
        <c:txPr>
          <a:bodyPr vert="horz" rot="0"/>
          <a:lstStyle/>
          <a:p>
            <a:pPr>
              <a:defRPr lang="en-US" cap="none" sz="1000" b="0" i="0" u="none" baseline="0">
                <a:latin typeface="ＭＳ Ｐゴシック"/>
                <a:ea typeface="ＭＳ Ｐゴシック"/>
                <a:cs typeface="ＭＳ Ｐゴシック"/>
              </a:defRPr>
            </a:pPr>
          </a:p>
        </c:txPr>
      </c:legendEntry>
      <c:legendEntry>
        <c:idx val="5"/>
        <c:txPr>
          <a:bodyPr vert="horz" rot="0"/>
          <a:lstStyle/>
          <a:p>
            <a:pPr>
              <a:defRPr lang="en-US" cap="none" sz="1000" b="0" i="0" u="none" baseline="0">
                <a:latin typeface="ＭＳ Ｐゴシック"/>
                <a:ea typeface="ＭＳ Ｐゴシック"/>
                <a:cs typeface="ＭＳ Ｐゴシック"/>
              </a:defRPr>
            </a:pPr>
          </a:p>
        </c:txPr>
      </c:legendEntry>
      <c:legendEntry>
        <c:idx val="6"/>
        <c:txPr>
          <a:bodyPr vert="horz" rot="0"/>
          <a:lstStyle/>
          <a:p>
            <a:pPr>
              <a:defRPr lang="en-US" cap="none" sz="1000" b="0" i="0" u="none" baseline="0">
                <a:latin typeface="ＭＳ Ｐゴシック"/>
                <a:ea typeface="ＭＳ Ｐゴシック"/>
                <a:cs typeface="ＭＳ Ｐゴシック"/>
              </a:defRPr>
            </a:pPr>
          </a:p>
        </c:txPr>
      </c:legendEntry>
      <c:legendEntry>
        <c:idx val="7"/>
        <c:delete val="1"/>
      </c:legendEntry>
      <c:layout>
        <c:manualLayout>
          <c:xMode val="edge"/>
          <c:yMode val="edge"/>
          <c:x val="0.7665"/>
          <c:y val="0.1625"/>
          <c:w val="0.2185"/>
          <c:h val="0.6415"/>
        </c:manualLayout>
      </c:layout>
      <c:overlay val="0"/>
      <c:txPr>
        <a:bodyPr vert="horz" rot="0"/>
        <a:lstStyle/>
        <a:p>
          <a:pPr>
            <a:defRPr lang="en-US" cap="none" sz="2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2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VI.能力取得の場を与えるに当たっての問題点</a:t>
            </a:r>
          </a:p>
        </c:rich>
      </c:tx>
      <c:layout/>
      <c:spPr>
        <a:noFill/>
        <a:ln>
          <a:noFill/>
        </a:ln>
      </c:spPr>
    </c:title>
    <c:plotArea>
      <c:layout>
        <c:manualLayout>
          <c:xMode val="edge"/>
          <c:yMode val="edge"/>
          <c:x val="0.01675"/>
          <c:y val="0.11975"/>
          <c:w val="0.96525"/>
          <c:h val="0.838"/>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VI!$D$6:$D$12</c:f>
              <c:strCache/>
            </c:strRef>
          </c:cat>
          <c:val>
            <c:numRef>
              <c:f>VI!$E$6:$E$12</c:f>
              <c:numCache/>
            </c:numRef>
          </c:val>
        </c:ser>
        <c:gapWidth val="100"/>
        <c:axId val="49093733"/>
        <c:axId val="39190414"/>
      </c:barChart>
      <c:catAx>
        <c:axId val="49093733"/>
        <c:scaling>
          <c:orientation val="maxMin"/>
        </c:scaling>
        <c:axPos val="l"/>
        <c:delete val="0"/>
        <c:numFmt formatCode="General" sourceLinked="1"/>
        <c:majorTickMark val="in"/>
        <c:minorTickMark val="none"/>
        <c:tickLblPos val="nextTo"/>
        <c:txPr>
          <a:bodyPr vert="horz" rot="0"/>
          <a:lstStyle/>
          <a:p>
            <a:pPr>
              <a:defRPr lang="en-US" cap="none" sz="700" b="0" i="0" u="none" baseline="0">
                <a:latin typeface="ＭＳ Ｐゴシック"/>
                <a:ea typeface="ＭＳ Ｐゴシック"/>
                <a:cs typeface="ＭＳ Ｐゴシック"/>
              </a:defRPr>
            </a:pPr>
          </a:p>
        </c:txPr>
        <c:crossAx val="39190414"/>
        <c:crosses val="autoZero"/>
        <c:auto val="1"/>
        <c:lblOffset val="100"/>
        <c:noMultiLvlLbl val="0"/>
      </c:catAx>
      <c:valAx>
        <c:axId val="39190414"/>
        <c:scaling>
          <c:orientation val="minMax"/>
          <c:max val="80"/>
        </c:scaling>
        <c:axPos val="t"/>
        <c:title>
          <c:tx>
            <c:rich>
              <a:bodyPr vert="horz" rot="0" anchor="ctr"/>
              <a:lstStyle/>
              <a:p>
                <a:pPr algn="ctr">
                  <a:defRPr/>
                </a:pPr>
                <a:r>
                  <a:rPr lang="en-US" cap="none" sz="825" b="0" i="0" u="none" baseline="0">
                    <a:latin typeface="ＭＳ Ｐゴシック"/>
                    <a:ea typeface="ＭＳ Ｐゴシック"/>
                    <a:cs typeface="ＭＳ Ｐゴシック"/>
                  </a:rPr>
                  <a:t>人数</a:t>
                </a:r>
              </a:p>
            </c:rich>
          </c:tx>
          <c:layout>
            <c:manualLayout>
              <c:xMode val="factor"/>
              <c:yMode val="factor"/>
              <c:x val="0.023"/>
              <c:y val="-0.1465"/>
            </c:manualLayout>
          </c:layout>
          <c:overlay val="0"/>
          <c:spPr>
            <a:noFill/>
            <a:ln>
              <a:noFill/>
            </a:ln>
          </c:spPr>
        </c:title>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49093733"/>
        <c:crossesAt val="1"/>
        <c:crossBetween val="between"/>
        <c:dispUnits/>
        <c:maj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latin typeface="ＭＳ Ｐゴシック"/>
                <a:ea typeface="ＭＳ Ｐゴシック"/>
                <a:cs typeface="ＭＳ Ｐゴシック"/>
              </a:rPr>
              <a:t>VＩI.次世代への継承（教育活動を行っているか？）</a:t>
            </a:r>
          </a:p>
        </c:rich>
      </c:tx>
      <c:layout/>
      <c:spPr>
        <a:noFill/>
        <a:ln>
          <a:noFill/>
        </a:ln>
      </c:spPr>
    </c:title>
    <c:plotArea>
      <c:layout>
        <c:manualLayout>
          <c:xMode val="edge"/>
          <c:yMode val="edge"/>
          <c:x val="0.012"/>
          <c:y val="0.2195"/>
          <c:w val="0.97475"/>
          <c:h val="0.692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Ⅶ!$D$6:$D$7</c:f>
              <c:strCache/>
            </c:strRef>
          </c:cat>
          <c:val>
            <c:numRef>
              <c:f>Ⅶ!$E$6:$E$7</c:f>
              <c:numCache/>
            </c:numRef>
          </c:val>
        </c:ser>
        <c:gapWidth val="100"/>
        <c:axId val="17169407"/>
        <c:axId val="20306936"/>
      </c:barChart>
      <c:catAx>
        <c:axId val="17169407"/>
        <c:scaling>
          <c:orientation val="maxMin"/>
        </c:scaling>
        <c:axPos val="l"/>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20306936"/>
        <c:crosses val="autoZero"/>
        <c:auto val="1"/>
        <c:lblOffset val="100"/>
        <c:noMultiLvlLbl val="0"/>
      </c:catAx>
      <c:valAx>
        <c:axId val="20306936"/>
        <c:scaling>
          <c:orientation val="minMax"/>
          <c:max val="100"/>
        </c:scaling>
        <c:axPos val="t"/>
        <c:title>
          <c:tx>
            <c:rich>
              <a:bodyPr vert="horz" rot="0" anchor="ctr"/>
              <a:lstStyle/>
              <a:p>
                <a:pPr algn="ctr">
                  <a:defRPr/>
                </a:pPr>
                <a:r>
                  <a:rPr lang="en-US" cap="none" sz="800" b="0" i="0" u="none" baseline="0">
                    <a:latin typeface="ＭＳ Ｐゴシック"/>
                    <a:ea typeface="ＭＳ Ｐゴシック"/>
                    <a:cs typeface="ＭＳ Ｐゴシック"/>
                  </a:rPr>
                  <a:t>人数</a:t>
                </a:r>
              </a:p>
            </c:rich>
          </c:tx>
          <c:layout>
            <c:manualLayout>
              <c:xMode val="factor"/>
              <c:yMode val="factor"/>
              <c:x val="0.023"/>
              <c:y val="-0.146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7169407"/>
        <c:crossesAt val="1"/>
        <c:crossBetween val="between"/>
        <c:dispUnits/>
        <c:maj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0" i="0" u="none" baseline="0">
                <a:latin typeface="ＭＳ Ｐゴシック"/>
                <a:ea typeface="ＭＳ Ｐゴシック"/>
                <a:cs typeface="ＭＳ Ｐゴシック"/>
              </a:rPr>
              <a:t>VＩI.次世代への継承（教育活動内容）</a:t>
            </a:r>
          </a:p>
        </c:rich>
      </c:tx>
      <c:layout/>
      <c:spPr>
        <a:noFill/>
        <a:ln>
          <a:noFill/>
        </a:ln>
      </c:spPr>
    </c:title>
    <c:plotArea>
      <c:layout/>
      <c:barChart>
        <c:barDir val="bar"/>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'VIＩ-2'!$D$8:$D$14</c:f>
              <c:strCache/>
            </c:strRef>
          </c:cat>
          <c:val>
            <c:numRef>
              <c:f>'VIＩ-2'!$E$8:$E$14</c:f>
              <c:numCache/>
            </c:numRef>
          </c:val>
        </c:ser>
        <c:ser>
          <c:idx val="1"/>
          <c:order val="1"/>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'VIＩ-2'!$D$8:$D$14</c:f>
              <c:strCache/>
            </c:strRef>
          </c:cat>
          <c:val>
            <c:numRef>
              <c:f>'VIＩ-2'!$F$8:$F$14</c:f>
              <c:numCache/>
            </c:numRef>
          </c:val>
        </c:ser>
        <c:overlap val="100"/>
        <c:gapWidth val="100"/>
        <c:axId val="48544697"/>
        <c:axId val="34249090"/>
      </c:barChart>
      <c:catAx>
        <c:axId val="48544697"/>
        <c:scaling>
          <c:orientation val="maxMin"/>
        </c:scaling>
        <c:axPos val="l"/>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34249090"/>
        <c:crosses val="autoZero"/>
        <c:auto val="1"/>
        <c:lblOffset val="100"/>
        <c:noMultiLvlLbl val="0"/>
      </c:catAx>
      <c:valAx>
        <c:axId val="34249090"/>
        <c:scaling>
          <c:orientation val="minMax"/>
          <c:max val="60"/>
        </c:scaling>
        <c:axPos val="t"/>
        <c:majorGridlines/>
        <c:delete val="0"/>
        <c:numFmt formatCode="General" sourceLinked="1"/>
        <c:majorTickMark val="in"/>
        <c:minorTickMark val="none"/>
        <c:tickLblPos val="nextTo"/>
        <c:crossAx val="48544697"/>
        <c:crossesAt val="1"/>
        <c:crossBetween val="between"/>
        <c:dispUnits/>
        <c:maj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21</xdr:row>
      <xdr:rowOff>0</xdr:rowOff>
    </xdr:from>
    <xdr:to>
      <xdr:col>32</xdr:col>
      <xdr:colOff>457200</xdr:colOff>
      <xdr:row>21</xdr:row>
      <xdr:rowOff>0</xdr:rowOff>
    </xdr:to>
    <xdr:graphicFrame>
      <xdr:nvGraphicFramePr>
        <xdr:cNvPr id="1" name="Chart 5"/>
        <xdr:cNvGraphicFramePr/>
      </xdr:nvGraphicFramePr>
      <xdr:xfrm>
        <a:off x="17430750" y="3600450"/>
        <a:ext cx="7991475" cy="0"/>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3</xdr:row>
      <xdr:rowOff>28575</xdr:rowOff>
    </xdr:from>
    <xdr:to>
      <xdr:col>16</xdr:col>
      <xdr:colOff>495300</xdr:colOff>
      <xdr:row>23</xdr:row>
      <xdr:rowOff>28575</xdr:rowOff>
    </xdr:to>
    <xdr:graphicFrame>
      <xdr:nvGraphicFramePr>
        <xdr:cNvPr id="2" name="Chart 4"/>
        <xdr:cNvGraphicFramePr/>
      </xdr:nvGraphicFramePr>
      <xdr:xfrm>
        <a:off x="6496050" y="542925"/>
        <a:ext cx="7991475" cy="34290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0.0565</cdr:y>
    </cdr:from>
    <cdr:to>
      <cdr:x>0.82875</cdr:x>
      <cdr:y>0.113</cdr:y>
    </cdr:to>
    <cdr:sp>
      <cdr:nvSpPr>
        <cdr:cNvPr id="1" name="TextBox 1"/>
        <cdr:cNvSpPr txBox="1">
          <a:spLocks noChangeArrowheads="1"/>
        </cdr:cNvSpPr>
      </cdr:nvSpPr>
      <cdr:spPr>
        <a:xfrm>
          <a:off x="2524125" y="228600"/>
          <a:ext cx="4400550" cy="228600"/>
        </a:xfrm>
        <a:prstGeom prst="rect">
          <a:avLst/>
        </a:prstGeom>
        <a:noFill/>
        <a:ln w="9525" cmpd="sng">
          <a:noFill/>
        </a:ln>
      </cdr:spPr>
      <cdr:txBody>
        <a:bodyPr vertOverflow="clip" wrap="square"/>
        <a:p>
          <a:pPr algn="l">
            <a:defRPr/>
          </a:pPr>
          <a:r>
            <a:rPr lang="en-US" cap="none" sz="1200" b="0" i="0" u="none" baseline="0">
              <a:latin typeface="ＭＳ Ｐゴシック"/>
              <a:ea typeface="ＭＳ Ｐゴシック"/>
              <a:cs typeface="ＭＳ Ｐゴシック"/>
            </a:rPr>
            <a:t>（今後の海外市場の地域別の動向）</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14</xdr:row>
      <xdr:rowOff>161925</xdr:rowOff>
    </xdr:from>
    <xdr:to>
      <xdr:col>13</xdr:col>
      <xdr:colOff>638175</xdr:colOff>
      <xdr:row>38</xdr:row>
      <xdr:rowOff>161925</xdr:rowOff>
    </xdr:to>
    <xdr:graphicFrame>
      <xdr:nvGraphicFramePr>
        <xdr:cNvPr id="1" name="Chart 2"/>
        <xdr:cNvGraphicFramePr/>
      </xdr:nvGraphicFramePr>
      <xdr:xfrm>
        <a:off x="1514475" y="2562225"/>
        <a:ext cx="8353425" cy="4114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0.05075</cdr:y>
    </cdr:from>
    <cdr:to>
      <cdr:x>0.9115</cdr:x>
      <cdr:y>0.1015</cdr:y>
    </cdr:to>
    <cdr:sp>
      <cdr:nvSpPr>
        <cdr:cNvPr id="1" name="TextBox 1"/>
        <cdr:cNvSpPr txBox="1">
          <a:spLocks noChangeArrowheads="1"/>
        </cdr:cNvSpPr>
      </cdr:nvSpPr>
      <cdr:spPr>
        <a:xfrm>
          <a:off x="2428875" y="200025"/>
          <a:ext cx="4876800" cy="209550"/>
        </a:xfrm>
        <a:prstGeom prst="rect">
          <a:avLst/>
        </a:prstGeom>
        <a:noFill/>
        <a:ln w="9525" cmpd="sng">
          <a:noFill/>
        </a:ln>
      </cdr:spPr>
      <cdr:txBody>
        <a:bodyPr vertOverflow="clip" wrap="square"/>
        <a:p>
          <a:pPr algn="l">
            <a:defRPr/>
          </a:pPr>
          <a:r>
            <a:rPr lang="en-US" cap="none" sz="1200" b="0" i="0" u="none" baseline="0">
              <a:latin typeface="ＭＳ Ｐゴシック"/>
              <a:ea typeface="ＭＳ Ｐゴシック"/>
              <a:cs typeface="ＭＳ Ｐゴシック"/>
            </a:rPr>
            <a:t>（ファイナンスの形態、契約の形態の動向）</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15</xdr:row>
      <xdr:rowOff>0</xdr:rowOff>
    </xdr:from>
    <xdr:to>
      <xdr:col>14</xdr:col>
      <xdr:colOff>0</xdr:colOff>
      <xdr:row>39</xdr:row>
      <xdr:rowOff>0</xdr:rowOff>
    </xdr:to>
    <xdr:graphicFrame>
      <xdr:nvGraphicFramePr>
        <xdr:cNvPr id="1" name="Chart 1"/>
        <xdr:cNvGraphicFramePr/>
      </xdr:nvGraphicFramePr>
      <xdr:xfrm>
        <a:off x="1895475" y="2571750"/>
        <a:ext cx="8020050" cy="41148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8</xdr:row>
      <xdr:rowOff>9525</xdr:rowOff>
    </xdr:from>
    <xdr:to>
      <xdr:col>14</xdr:col>
      <xdr:colOff>0</xdr:colOff>
      <xdr:row>30</xdr:row>
      <xdr:rowOff>0</xdr:rowOff>
    </xdr:to>
    <xdr:graphicFrame>
      <xdr:nvGraphicFramePr>
        <xdr:cNvPr id="1" name="Chart 1"/>
        <xdr:cNvGraphicFramePr/>
      </xdr:nvGraphicFramePr>
      <xdr:xfrm>
        <a:off x="1076325" y="1381125"/>
        <a:ext cx="8210550" cy="3762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18</xdr:col>
      <xdr:colOff>457200</xdr:colOff>
      <xdr:row>0</xdr:row>
      <xdr:rowOff>0</xdr:rowOff>
    </xdr:to>
    <xdr:graphicFrame>
      <xdr:nvGraphicFramePr>
        <xdr:cNvPr id="1" name="Chart 1"/>
        <xdr:cNvGraphicFramePr/>
      </xdr:nvGraphicFramePr>
      <xdr:xfrm>
        <a:off x="6762750" y="0"/>
        <a:ext cx="7991475" cy="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xdr:row>
      <xdr:rowOff>0</xdr:rowOff>
    </xdr:from>
    <xdr:to>
      <xdr:col>18</xdr:col>
      <xdr:colOff>457200</xdr:colOff>
      <xdr:row>21</xdr:row>
      <xdr:rowOff>0</xdr:rowOff>
    </xdr:to>
    <xdr:graphicFrame>
      <xdr:nvGraphicFramePr>
        <xdr:cNvPr id="2" name="Chart 2"/>
        <xdr:cNvGraphicFramePr/>
      </xdr:nvGraphicFramePr>
      <xdr:xfrm>
        <a:off x="6762750" y="200025"/>
        <a:ext cx="7991475" cy="3429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38100</xdr:rowOff>
    </xdr:from>
    <xdr:to>
      <xdr:col>16</xdr:col>
      <xdr:colOff>38100</xdr:colOff>
      <xdr:row>55</xdr:row>
      <xdr:rowOff>152400</xdr:rowOff>
    </xdr:to>
    <xdr:graphicFrame>
      <xdr:nvGraphicFramePr>
        <xdr:cNvPr id="1" name="Chart 4"/>
        <xdr:cNvGraphicFramePr/>
      </xdr:nvGraphicFramePr>
      <xdr:xfrm>
        <a:off x="5000625" y="800100"/>
        <a:ext cx="9715500" cy="8343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5</xdr:row>
      <xdr:rowOff>0</xdr:rowOff>
    </xdr:from>
    <xdr:to>
      <xdr:col>12</xdr:col>
      <xdr:colOff>133350</xdr:colOff>
      <xdr:row>23</xdr:row>
      <xdr:rowOff>152400</xdr:rowOff>
    </xdr:to>
    <xdr:graphicFrame>
      <xdr:nvGraphicFramePr>
        <xdr:cNvPr id="1" name="Chart 1"/>
        <xdr:cNvGraphicFramePr/>
      </xdr:nvGraphicFramePr>
      <xdr:xfrm>
        <a:off x="1038225" y="857250"/>
        <a:ext cx="8296275" cy="4114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7</xdr:col>
      <xdr:colOff>0</xdr:colOff>
      <xdr:row>27</xdr:row>
      <xdr:rowOff>85725</xdr:rowOff>
    </xdr:to>
    <xdr:graphicFrame>
      <xdr:nvGraphicFramePr>
        <xdr:cNvPr id="1" name="Chart 4"/>
        <xdr:cNvGraphicFramePr/>
      </xdr:nvGraphicFramePr>
      <xdr:xfrm>
        <a:off x="1733550" y="2228850"/>
        <a:ext cx="6638925" cy="24860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10</xdr:col>
      <xdr:colOff>0</xdr:colOff>
      <xdr:row>24</xdr:row>
      <xdr:rowOff>0</xdr:rowOff>
    </xdr:to>
    <xdr:graphicFrame>
      <xdr:nvGraphicFramePr>
        <xdr:cNvPr id="1" name="Chart 1"/>
        <xdr:cNvGraphicFramePr/>
      </xdr:nvGraphicFramePr>
      <xdr:xfrm>
        <a:off x="1743075" y="1371600"/>
        <a:ext cx="8696325"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14</xdr:col>
      <xdr:colOff>0</xdr:colOff>
      <xdr:row>40</xdr:row>
      <xdr:rowOff>0</xdr:rowOff>
    </xdr:to>
    <xdr:graphicFrame>
      <xdr:nvGraphicFramePr>
        <xdr:cNvPr id="1" name="Chart 1"/>
        <xdr:cNvGraphicFramePr/>
      </xdr:nvGraphicFramePr>
      <xdr:xfrm>
        <a:off x="1733550" y="2743200"/>
        <a:ext cx="8305800" cy="4114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10</xdr:col>
      <xdr:colOff>0</xdr:colOff>
      <xdr:row>24</xdr:row>
      <xdr:rowOff>0</xdr:rowOff>
    </xdr:to>
    <xdr:graphicFrame>
      <xdr:nvGraphicFramePr>
        <xdr:cNvPr id="1" name="Chart 1"/>
        <xdr:cNvGraphicFramePr/>
      </xdr:nvGraphicFramePr>
      <xdr:xfrm>
        <a:off x="1733550" y="1371600"/>
        <a:ext cx="8696325"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xdr:row>
      <xdr:rowOff>47625</xdr:rowOff>
    </xdr:from>
    <xdr:to>
      <xdr:col>14</xdr:col>
      <xdr:colOff>676275</xdr:colOff>
      <xdr:row>16</xdr:row>
      <xdr:rowOff>133350</xdr:rowOff>
    </xdr:to>
    <xdr:graphicFrame>
      <xdr:nvGraphicFramePr>
        <xdr:cNvPr id="1" name="Chart 1"/>
        <xdr:cNvGraphicFramePr/>
      </xdr:nvGraphicFramePr>
      <xdr:xfrm>
        <a:off x="7210425" y="390525"/>
        <a:ext cx="6638925" cy="2486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E159"/>
  <sheetViews>
    <sheetView zoomScale="85" zoomScaleNormal="85" workbookViewId="0" topLeftCell="A1">
      <pane xSplit="2" ySplit="5" topLeftCell="N144" activePane="bottomRight" state="frozen"/>
      <selection pane="topLeft" activeCell="A1" sqref="A1"/>
      <selection pane="topRight" activeCell="C1" sqref="C1"/>
      <selection pane="bottomLeft" activeCell="A6" sqref="A6"/>
      <selection pane="bottomRight" activeCell="U155" sqref="U155"/>
    </sheetView>
  </sheetViews>
  <sheetFormatPr defaultColWidth="9.00390625" defaultRowHeight="13.5"/>
  <cols>
    <col min="1" max="1" width="8.625" style="0" customWidth="1"/>
    <col min="2" max="2" width="9.00390625" style="50" customWidth="1"/>
    <col min="3" max="3" width="4.625" style="0" customWidth="1"/>
    <col min="4" max="4" width="17.25390625" style="0" customWidth="1"/>
    <col min="5" max="5" width="4.625" style="0" customWidth="1"/>
    <col min="6" max="6" width="14.875" style="0" customWidth="1"/>
    <col min="7" max="7" width="27.125" style="0" customWidth="1"/>
    <col min="8" max="11" width="15.125" style="0" customWidth="1"/>
    <col min="12" max="20" width="3.625" style="0" customWidth="1"/>
    <col min="21" max="21" width="4.875" style="0" customWidth="1"/>
    <col min="22" max="27" width="4.875" style="95" customWidth="1"/>
    <col min="28" max="28" width="2.625" style="0" hidden="1" customWidth="1"/>
    <col min="29" max="29" width="2.75390625" style="0" hidden="1" customWidth="1"/>
    <col min="30" max="77" width="2.625" style="0" hidden="1" customWidth="1"/>
    <col min="78" max="78" width="3.75390625" style="101" customWidth="1"/>
    <col min="79" max="84" width="2.625" style="101" customWidth="1"/>
    <col min="85" max="85" width="33.75390625" style="0" customWidth="1"/>
    <col min="86" max="90" width="4.625" style="0" customWidth="1"/>
    <col min="91" max="91" width="16.875" style="0" customWidth="1"/>
    <col min="92" max="92" width="6.625" style="0" customWidth="1"/>
    <col min="93" max="96" width="2.625" style="0" customWidth="1"/>
    <col min="97" max="97" width="16.875" style="0" customWidth="1"/>
    <col min="98" max="99" width="6.625" style="0" customWidth="1"/>
    <col min="100" max="100" width="14.375" style="0" customWidth="1"/>
    <col min="101" max="106" width="8.625" style="24" customWidth="1"/>
    <col min="107" max="111" width="8.625" style="0" customWidth="1"/>
    <col min="112" max="112" width="72.625" style="0" customWidth="1"/>
    <col min="113" max="114" width="46.75390625" style="0" customWidth="1"/>
    <col min="115" max="116" width="40.625" style="0" customWidth="1"/>
    <col min="117" max="117" width="22.00390625" style="0" bestFit="1" customWidth="1"/>
  </cols>
  <sheetData>
    <row r="1" spans="2:4" ht="13.5">
      <c r="B1" s="27" t="s">
        <v>1594</v>
      </c>
      <c r="C1" s="27"/>
      <c r="D1" s="27"/>
    </row>
    <row r="3" spans="2:116" ht="13.5">
      <c r="B3" s="59" t="s">
        <v>1531</v>
      </c>
      <c r="C3" s="5" t="s">
        <v>1532</v>
      </c>
      <c r="D3" s="5"/>
      <c r="E3" s="2" t="s">
        <v>1534</v>
      </c>
      <c r="F3" s="5"/>
      <c r="G3" s="7"/>
      <c r="H3" s="5" t="s">
        <v>1537</v>
      </c>
      <c r="I3" s="5"/>
      <c r="J3" s="5"/>
      <c r="K3" s="7"/>
      <c r="L3" s="26" t="s">
        <v>1543</v>
      </c>
      <c r="M3" s="6"/>
      <c r="N3" s="5"/>
      <c r="O3" s="5"/>
      <c r="P3" s="5"/>
      <c r="Q3" s="5"/>
      <c r="R3" s="5"/>
      <c r="S3" s="5"/>
      <c r="T3" s="5"/>
      <c r="U3" s="7"/>
      <c r="V3" s="96"/>
      <c r="W3" s="96"/>
      <c r="X3" s="96"/>
      <c r="Y3" s="96"/>
      <c r="Z3" s="96"/>
      <c r="AA3" s="96"/>
      <c r="AB3" s="113" t="s">
        <v>1554</v>
      </c>
      <c r="AC3" s="114"/>
      <c r="AD3" s="114"/>
      <c r="AE3" s="6"/>
      <c r="AF3" s="6"/>
      <c r="AG3" s="6" t="s">
        <v>1538</v>
      </c>
      <c r="AH3" s="6"/>
      <c r="AI3" s="6"/>
      <c r="AJ3" s="6"/>
      <c r="AK3" s="6"/>
      <c r="AL3" s="6" t="s">
        <v>1538</v>
      </c>
      <c r="AM3" s="6"/>
      <c r="AN3" s="6"/>
      <c r="AO3" s="6"/>
      <c r="AP3" s="6"/>
      <c r="AQ3" s="6" t="s">
        <v>1538</v>
      </c>
      <c r="AR3" s="6"/>
      <c r="AS3" s="6"/>
      <c r="AT3" s="6"/>
      <c r="AU3" s="6"/>
      <c r="AV3" s="6" t="s">
        <v>1538</v>
      </c>
      <c r="AW3" s="6"/>
      <c r="AX3" s="6"/>
      <c r="AY3" s="6"/>
      <c r="AZ3" s="6"/>
      <c r="BA3" s="6" t="s">
        <v>1538</v>
      </c>
      <c r="BB3" s="6"/>
      <c r="BC3" s="6"/>
      <c r="BD3" s="6"/>
      <c r="BE3" s="6"/>
      <c r="BF3" s="6" t="s">
        <v>1538</v>
      </c>
      <c r="BG3" s="6"/>
      <c r="BH3" s="6"/>
      <c r="BI3" s="6"/>
      <c r="BJ3" s="6"/>
      <c r="BK3" s="6" t="s">
        <v>1538</v>
      </c>
      <c r="BL3" s="6"/>
      <c r="BM3" s="6"/>
      <c r="BN3" s="6"/>
      <c r="BO3" s="6"/>
      <c r="BP3" s="6" t="s">
        <v>1538</v>
      </c>
      <c r="BQ3" s="6"/>
      <c r="BR3" s="6"/>
      <c r="BS3" s="6"/>
      <c r="BT3" s="6"/>
      <c r="BU3" s="6" t="s">
        <v>1538</v>
      </c>
      <c r="BV3" s="6"/>
      <c r="BW3" s="6"/>
      <c r="BX3" s="6"/>
      <c r="BY3" s="6"/>
      <c r="BZ3" s="102"/>
      <c r="CA3" s="102"/>
      <c r="CB3" s="102"/>
      <c r="CC3" s="102"/>
      <c r="CD3" s="102"/>
      <c r="CE3" s="102"/>
      <c r="CF3" s="102"/>
      <c r="CG3" s="7"/>
      <c r="CH3" s="2" t="s">
        <v>1555</v>
      </c>
      <c r="CI3" s="5"/>
      <c r="CJ3" s="5"/>
      <c r="CK3" s="5"/>
      <c r="CL3" s="5"/>
      <c r="CM3" s="7"/>
      <c r="CN3" s="2" t="s">
        <v>1556</v>
      </c>
      <c r="CO3" s="6" t="s">
        <v>1538</v>
      </c>
      <c r="CP3" s="6"/>
      <c r="CQ3" s="6"/>
      <c r="CR3" s="6"/>
      <c r="CS3" s="5"/>
      <c r="CT3" s="5"/>
      <c r="CU3" s="5"/>
      <c r="CV3" s="7"/>
      <c r="CW3" s="43" t="s">
        <v>1569</v>
      </c>
      <c r="CX3" s="44"/>
      <c r="CY3" s="44"/>
      <c r="CZ3" s="44"/>
      <c r="DA3" s="44"/>
      <c r="DB3" s="44" t="s">
        <v>1976</v>
      </c>
      <c r="DC3" s="5"/>
      <c r="DD3" s="5"/>
      <c r="DE3" s="5"/>
      <c r="DF3" s="7"/>
      <c r="DG3" s="3" t="s">
        <v>1571</v>
      </c>
      <c r="DH3" s="2" t="s">
        <v>1572</v>
      </c>
      <c r="DI3" s="5" t="s">
        <v>1538</v>
      </c>
      <c r="DJ3" s="5" t="s">
        <v>1562</v>
      </c>
      <c r="DK3" s="5" t="s">
        <v>1562</v>
      </c>
      <c r="DL3" s="7" t="s">
        <v>1562</v>
      </c>
    </row>
    <row r="4" spans="2:116" ht="13.5">
      <c r="B4" s="52"/>
      <c r="C4" t="s">
        <v>1533</v>
      </c>
      <c r="D4" s="3" t="s">
        <v>1557</v>
      </c>
      <c r="E4" s="1" t="s">
        <v>1535</v>
      </c>
      <c r="F4" t="s">
        <v>1536</v>
      </c>
      <c r="G4" s="8" t="s">
        <v>1558</v>
      </c>
      <c r="H4" s="8" t="s">
        <v>1539</v>
      </c>
      <c r="I4" s="8" t="s">
        <v>1540</v>
      </c>
      <c r="J4" s="8" t="s">
        <v>1541</v>
      </c>
      <c r="K4" s="8" t="s">
        <v>1542</v>
      </c>
      <c r="L4" s="3" t="s">
        <v>1544</v>
      </c>
      <c r="M4" s="3" t="s">
        <v>1545</v>
      </c>
      <c r="N4" s="3" t="s">
        <v>1546</v>
      </c>
      <c r="O4" s="3" t="s">
        <v>1547</v>
      </c>
      <c r="P4" s="3" t="s">
        <v>1548</v>
      </c>
      <c r="Q4" s="3" t="s">
        <v>1549</v>
      </c>
      <c r="R4" s="3" t="s">
        <v>1550</v>
      </c>
      <c r="S4" s="3" t="s">
        <v>1551</v>
      </c>
      <c r="T4" s="3" t="s">
        <v>1552</v>
      </c>
      <c r="U4" s="3" t="s">
        <v>1553</v>
      </c>
      <c r="V4" s="97">
        <v>10</v>
      </c>
      <c r="W4" s="97">
        <v>9</v>
      </c>
      <c r="X4" s="97">
        <v>4</v>
      </c>
      <c r="Y4" s="97">
        <v>7</v>
      </c>
      <c r="Z4" s="97">
        <v>11</v>
      </c>
      <c r="AA4" s="97">
        <v>17</v>
      </c>
      <c r="AB4" s="2" t="s">
        <v>1544</v>
      </c>
      <c r="AC4" s="5"/>
      <c r="AD4" s="5"/>
      <c r="AE4" s="5"/>
      <c r="AF4" s="7"/>
      <c r="AG4" s="2" t="s">
        <v>1563</v>
      </c>
      <c r="AH4" s="5"/>
      <c r="AI4" s="5"/>
      <c r="AJ4" s="5"/>
      <c r="AK4" s="7"/>
      <c r="AL4" s="2" t="s">
        <v>1564</v>
      </c>
      <c r="AM4" s="5"/>
      <c r="AN4" s="5"/>
      <c r="AO4" s="5"/>
      <c r="AP4" s="7"/>
      <c r="AQ4" s="2" t="s">
        <v>1565</v>
      </c>
      <c r="AR4" s="5"/>
      <c r="AS4" s="5"/>
      <c r="AT4" s="5"/>
      <c r="AU4" s="7"/>
      <c r="AV4" s="2" t="s">
        <v>1548</v>
      </c>
      <c r="AW4" s="5"/>
      <c r="AX4" s="5"/>
      <c r="AY4" s="5"/>
      <c r="AZ4" s="7"/>
      <c r="BA4" s="2" t="s">
        <v>1549</v>
      </c>
      <c r="BB4" s="5"/>
      <c r="BC4" s="5"/>
      <c r="BD4" s="5"/>
      <c r="BE4" s="7"/>
      <c r="BF4" s="2" t="s">
        <v>1550</v>
      </c>
      <c r="BG4" s="5"/>
      <c r="BH4" s="5"/>
      <c r="BI4" s="5"/>
      <c r="BJ4" s="7"/>
      <c r="BK4" s="2" t="s">
        <v>1551</v>
      </c>
      <c r="BL4" s="5"/>
      <c r="BM4" s="5"/>
      <c r="BN4" s="5"/>
      <c r="BO4" s="7"/>
      <c r="BP4" s="2" t="s">
        <v>1552</v>
      </c>
      <c r="BQ4" s="5"/>
      <c r="BR4" s="5"/>
      <c r="BS4" s="5"/>
      <c r="BT4" s="7"/>
      <c r="BU4" s="2" t="s">
        <v>1553</v>
      </c>
      <c r="BV4" s="5"/>
      <c r="BW4" s="5"/>
      <c r="BX4" s="5"/>
      <c r="BY4" s="7"/>
      <c r="BZ4" s="101" t="s">
        <v>686</v>
      </c>
      <c r="CA4" s="101" t="s">
        <v>1087</v>
      </c>
      <c r="CB4" s="101" t="s">
        <v>685</v>
      </c>
      <c r="CC4" s="101" t="s">
        <v>700</v>
      </c>
      <c r="CD4" s="101" t="s">
        <v>1875</v>
      </c>
      <c r="CE4" s="101" t="s">
        <v>701</v>
      </c>
      <c r="CF4" s="101" t="s">
        <v>687</v>
      </c>
      <c r="CG4" s="3" t="s">
        <v>1559</v>
      </c>
      <c r="CH4" s="3" t="s">
        <v>1533</v>
      </c>
      <c r="CI4" s="3" t="s">
        <v>1533</v>
      </c>
      <c r="CJ4" s="3" t="s">
        <v>1533</v>
      </c>
      <c r="CK4" s="3" t="s">
        <v>1533</v>
      </c>
      <c r="CL4" s="3" t="s">
        <v>1533</v>
      </c>
      <c r="CM4" s="8" t="s">
        <v>1566</v>
      </c>
      <c r="CN4" s="12" t="s">
        <v>1560</v>
      </c>
      <c r="CO4" s="10" t="s">
        <v>1561</v>
      </c>
      <c r="CP4" s="5"/>
      <c r="CQ4" s="5"/>
      <c r="CR4" s="5"/>
      <c r="CS4" s="7"/>
      <c r="CT4" s="8" t="s">
        <v>1567</v>
      </c>
      <c r="CU4" s="8" t="s">
        <v>1568</v>
      </c>
      <c r="CV4" s="8" t="s">
        <v>1557</v>
      </c>
      <c r="CW4" s="45" t="s">
        <v>1977</v>
      </c>
      <c r="CX4" s="44"/>
      <c r="CY4" s="44"/>
      <c r="CZ4" s="44"/>
      <c r="DA4" s="46"/>
      <c r="DB4" s="45" t="s">
        <v>1978</v>
      </c>
      <c r="DC4" s="5"/>
      <c r="DD4" s="5"/>
      <c r="DE4" s="5"/>
      <c r="DF4" s="7"/>
      <c r="DG4" s="4"/>
      <c r="DH4" s="8" t="s">
        <v>1573</v>
      </c>
      <c r="DI4" s="8" t="s">
        <v>1574</v>
      </c>
      <c r="DJ4" s="8" t="s">
        <v>1575</v>
      </c>
      <c r="DK4" s="8" t="s">
        <v>1576</v>
      </c>
      <c r="DL4" s="8" t="s">
        <v>1557</v>
      </c>
    </row>
    <row r="5" spans="2:116" ht="14.25" thickBot="1">
      <c r="B5" s="53"/>
      <c r="C5" s="11"/>
      <c r="D5" s="4"/>
      <c r="E5" s="3" t="s">
        <v>1533</v>
      </c>
      <c r="F5" s="14" t="s">
        <v>1557</v>
      </c>
      <c r="G5" s="4"/>
      <c r="H5" s="4"/>
      <c r="I5" s="4"/>
      <c r="J5" s="4"/>
      <c r="K5" s="4"/>
      <c r="L5" s="4"/>
      <c r="M5" s="4"/>
      <c r="N5" s="4"/>
      <c r="O5" s="4"/>
      <c r="P5" s="4"/>
      <c r="Q5" s="4"/>
      <c r="R5" s="4"/>
      <c r="S5" s="4"/>
      <c r="T5" s="4"/>
      <c r="U5" s="4"/>
      <c r="V5" s="98">
        <v>10</v>
      </c>
      <c r="W5" s="98">
        <v>9</v>
      </c>
      <c r="X5" s="98">
        <v>4</v>
      </c>
      <c r="Y5" s="98">
        <v>7</v>
      </c>
      <c r="Z5" s="98">
        <v>11</v>
      </c>
      <c r="AA5" s="98">
        <v>17</v>
      </c>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103" t="s">
        <v>686</v>
      </c>
      <c r="CA5" s="103" t="s">
        <v>1087</v>
      </c>
      <c r="CB5" s="103" t="s">
        <v>685</v>
      </c>
      <c r="CC5" s="103" t="s">
        <v>700</v>
      </c>
      <c r="CD5" s="103" t="s">
        <v>1875</v>
      </c>
      <c r="CE5" s="103" t="s">
        <v>701</v>
      </c>
      <c r="CF5" s="103" t="s">
        <v>687</v>
      </c>
      <c r="CG5" s="4"/>
      <c r="CH5" s="4"/>
      <c r="CI5" s="4"/>
      <c r="CJ5" s="4"/>
      <c r="CK5" s="4"/>
      <c r="CL5" s="4"/>
      <c r="CM5" s="4"/>
      <c r="CN5" s="4"/>
      <c r="CO5" s="4"/>
      <c r="CP5" s="4"/>
      <c r="CQ5" s="4"/>
      <c r="CR5" s="4"/>
      <c r="CS5" s="4" t="s">
        <v>1582</v>
      </c>
      <c r="CT5" s="4"/>
      <c r="CU5" s="4"/>
      <c r="CV5" s="4"/>
      <c r="CW5" s="47" t="s">
        <v>1979</v>
      </c>
      <c r="CX5" s="47" t="s">
        <v>1980</v>
      </c>
      <c r="CY5" s="47" t="s">
        <v>1981</v>
      </c>
      <c r="CZ5" s="48" t="s">
        <v>1982</v>
      </c>
      <c r="DA5" s="48" t="s">
        <v>1983</v>
      </c>
      <c r="DB5" s="47" t="s">
        <v>1979</v>
      </c>
      <c r="DC5" s="8" t="s">
        <v>1561</v>
      </c>
      <c r="DD5" s="8" t="s">
        <v>1567</v>
      </c>
      <c r="DE5" s="12" t="s">
        <v>1568</v>
      </c>
      <c r="DF5" s="12" t="s">
        <v>1570</v>
      </c>
      <c r="DG5" s="4"/>
      <c r="DH5" s="4"/>
      <c r="DI5" s="4"/>
      <c r="DJ5" s="4"/>
      <c r="DK5" s="4"/>
      <c r="DL5" s="4"/>
    </row>
    <row r="6" spans="2:135" ht="28.5" customHeight="1" thickTop="1">
      <c r="B6" s="54">
        <v>1</v>
      </c>
      <c r="C6" s="7">
        <v>3</v>
      </c>
      <c r="D6" s="9"/>
      <c r="E6" s="9">
        <v>1</v>
      </c>
      <c r="F6" s="28"/>
      <c r="G6" s="18" t="s">
        <v>892</v>
      </c>
      <c r="H6" s="18"/>
      <c r="I6" s="29"/>
      <c r="J6" s="29"/>
      <c r="K6" s="29"/>
      <c r="L6" s="21">
        <v>11</v>
      </c>
      <c r="M6" s="21">
        <v>9</v>
      </c>
      <c r="N6" s="21">
        <v>12</v>
      </c>
      <c r="O6" s="21">
        <v>17</v>
      </c>
      <c r="P6" s="21"/>
      <c r="Q6" s="21"/>
      <c r="R6" s="21"/>
      <c r="S6" s="21"/>
      <c r="T6" s="21"/>
      <c r="U6" s="21"/>
      <c r="V6" s="99">
        <f aca="true" t="shared" si="0" ref="V6:AA15">COUNTIF($L6:$U6,V$5)</f>
        <v>0</v>
      </c>
      <c r="W6" s="99">
        <f t="shared" si="0"/>
        <v>1</v>
      </c>
      <c r="X6" s="99">
        <f t="shared" si="0"/>
        <v>0</v>
      </c>
      <c r="Y6" s="99">
        <f t="shared" si="0"/>
        <v>0</v>
      </c>
      <c r="Z6" s="99">
        <f t="shared" si="0"/>
        <v>1</v>
      </c>
      <c r="AA6" s="99">
        <f t="shared" si="0"/>
        <v>1</v>
      </c>
      <c r="AB6" s="21" t="s">
        <v>893</v>
      </c>
      <c r="AC6" s="21" t="s">
        <v>894</v>
      </c>
      <c r="AD6" s="21"/>
      <c r="AE6" s="21"/>
      <c r="AF6" s="21"/>
      <c r="AG6" s="21" t="s">
        <v>894</v>
      </c>
      <c r="AH6" s="21"/>
      <c r="AI6" s="21"/>
      <c r="AJ6" s="21"/>
      <c r="AK6" s="21"/>
      <c r="AL6" s="21" t="s">
        <v>894</v>
      </c>
      <c r="AM6" s="21"/>
      <c r="AN6" s="21"/>
      <c r="AO6" s="21"/>
      <c r="AP6" s="21"/>
      <c r="AQ6" s="21" t="s">
        <v>894</v>
      </c>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104">
        <f aca="true" t="shared" si="1" ref="BZ6:CF15">COUNTIF($AB6:$BY6,BZ$5)</f>
        <v>1</v>
      </c>
      <c r="CA6" s="104">
        <f t="shared" si="1"/>
        <v>0</v>
      </c>
      <c r="CB6" s="104">
        <f t="shared" si="1"/>
        <v>0</v>
      </c>
      <c r="CC6" s="104">
        <f t="shared" si="1"/>
        <v>4</v>
      </c>
      <c r="CD6" s="104">
        <f t="shared" si="1"/>
        <v>0</v>
      </c>
      <c r="CE6" s="104">
        <f t="shared" si="1"/>
        <v>0</v>
      </c>
      <c r="CF6" s="104">
        <f t="shared" si="1"/>
        <v>0</v>
      </c>
      <c r="CG6" s="29"/>
      <c r="CH6" s="21">
        <v>1</v>
      </c>
      <c r="CI6" s="21">
        <v>2</v>
      </c>
      <c r="CJ6" s="21"/>
      <c r="CK6" s="21"/>
      <c r="CL6" s="21"/>
      <c r="CM6" s="28"/>
      <c r="CN6" s="21" t="s">
        <v>895</v>
      </c>
      <c r="CO6" s="21"/>
      <c r="CP6" s="21"/>
      <c r="CQ6" s="21"/>
      <c r="CR6" s="21"/>
      <c r="CS6" s="18"/>
      <c r="CT6" s="21" t="s">
        <v>895</v>
      </c>
      <c r="CU6" s="21" t="s">
        <v>895</v>
      </c>
      <c r="CV6" s="18"/>
      <c r="CW6" s="29" t="s">
        <v>1586</v>
      </c>
      <c r="CX6" s="29" t="s">
        <v>1587</v>
      </c>
      <c r="CY6" s="29" t="s">
        <v>1587</v>
      </c>
      <c r="CZ6" s="29" t="s">
        <v>1587</v>
      </c>
      <c r="DA6" s="29" t="s">
        <v>1588</v>
      </c>
      <c r="DB6" s="29" t="s">
        <v>1586</v>
      </c>
      <c r="DC6" s="21" t="s">
        <v>1587</v>
      </c>
      <c r="DD6" s="21" t="s">
        <v>1587</v>
      </c>
      <c r="DE6" s="21" t="s">
        <v>1587</v>
      </c>
      <c r="DF6" s="21" t="s">
        <v>1588</v>
      </c>
      <c r="DG6" s="21" t="s">
        <v>1586</v>
      </c>
      <c r="DH6" s="18" t="s">
        <v>896</v>
      </c>
      <c r="DI6" s="18" t="s">
        <v>897</v>
      </c>
      <c r="DJ6" s="18" t="s">
        <v>898</v>
      </c>
      <c r="DK6" s="18" t="s">
        <v>899</v>
      </c>
      <c r="DL6" s="18" t="s">
        <v>900</v>
      </c>
      <c r="DM6" s="30"/>
      <c r="DN6" s="31"/>
      <c r="DO6" s="31"/>
      <c r="DP6" s="31"/>
      <c r="DQ6" s="31"/>
      <c r="DR6" s="31"/>
      <c r="DS6" s="31"/>
      <c r="DT6" s="31"/>
      <c r="DU6" s="31"/>
      <c r="DV6" s="31"/>
      <c r="DW6" s="31"/>
      <c r="DX6" s="31"/>
      <c r="DY6" s="31"/>
      <c r="DZ6" s="31"/>
      <c r="EA6" s="31"/>
      <c r="EB6" s="31"/>
      <c r="EC6" s="31"/>
      <c r="ED6" s="31"/>
      <c r="EE6" s="31"/>
    </row>
    <row r="7" spans="2:116" ht="42">
      <c r="B7" s="51">
        <v>2</v>
      </c>
      <c r="C7" s="7">
        <v>5</v>
      </c>
      <c r="D7" s="18" t="s">
        <v>812</v>
      </c>
      <c r="E7" s="9"/>
      <c r="F7" s="18"/>
      <c r="G7" s="18" t="s">
        <v>813</v>
      </c>
      <c r="H7" s="18"/>
      <c r="I7" s="18"/>
      <c r="J7" s="18"/>
      <c r="K7" s="18"/>
      <c r="L7" s="9">
        <v>11</v>
      </c>
      <c r="M7" s="9">
        <v>6</v>
      </c>
      <c r="N7" s="9">
        <v>18</v>
      </c>
      <c r="O7" s="9">
        <v>7</v>
      </c>
      <c r="P7" s="9">
        <v>5</v>
      </c>
      <c r="Q7" s="9"/>
      <c r="R7" s="9"/>
      <c r="S7" s="9"/>
      <c r="T7" s="9"/>
      <c r="U7" s="9"/>
      <c r="V7" s="99">
        <f t="shared" si="0"/>
        <v>0</v>
      </c>
      <c r="W7" s="99">
        <f t="shared" si="0"/>
        <v>0</v>
      </c>
      <c r="X7" s="99">
        <f t="shared" si="0"/>
        <v>0</v>
      </c>
      <c r="Y7" s="99">
        <f t="shared" si="0"/>
        <v>1</v>
      </c>
      <c r="Z7" s="99">
        <f t="shared" si="0"/>
        <v>1</v>
      </c>
      <c r="AA7" s="99">
        <f t="shared" si="0"/>
        <v>0</v>
      </c>
      <c r="AB7" s="9" t="s">
        <v>628</v>
      </c>
      <c r="AC7" s="9" t="s">
        <v>631</v>
      </c>
      <c r="AD7" s="9"/>
      <c r="AE7" s="9"/>
      <c r="AF7" s="9"/>
      <c r="AG7" s="9" t="s">
        <v>632</v>
      </c>
      <c r="AH7" s="9" t="s">
        <v>631</v>
      </c>
      <c r="AI7" s="9"/>
      <c r="AJ7" s="9"/>
      <c r="AK7" s="9"/>
      <c r="AL7" s="9" t="s">
        <v>632</v>
      </c>
      <c r="AM7" s="9" t="s">
        <v>631</v>
      </c>
      <c r="AN7" s="9"/>
      <c r="AO7" s="9"/>
      <c r="AP7" s="9"/>
      <c r="AQ7" s="9" t="s">
        <v>632</v>
      </c>
      <c r="AR7" s="9" t="s">
        <v>631</v>
      </c>
      <c r="AS7" s="9"/>
      <c r="AT7" s="9"/>
      <c r="AU7" s="9"/>
      <c r="AV7" s="9" t="s">
        <v>632</v>
      </c>
      <c r="AW7" s="9" t="s">
        <v>631</v>
      </c>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104">
        <f t="shared" si="1"/>
        <v>0</v>
      </c>
      <c r="CA7" s="104">
        <f t="shared" si="1"/>
        <v>0</v>
      </c>
      <c r="CB7" s="104">
        <f t="shared" si="1"/>
        <v>4</v>
      </c>
      <c r="CC7" s="104">
        <f t="shared" si="1"/>
        <v>5</v>
      </c>
      <c r="CD7" s="104">
        <f t="shared" si="1"/>
        <v>0</v>
      </c>
      <c r="CE7" s="104">
        <f t="shared" si="1"/>
        <v>0</v>
      </c>
      <c r="CF7" s="104">
        <f t="shared" si="1"/>
        <v>1</v>
      </c>
      <c r="CG7" s="18"/>
      <c r="CH7" s="9"/>
      <c r="CI7" s="9"/>
      <c r="CJ7" s="9"/>
      <c r="CK7" s="9"/>
      <c r="CL7" s="9"/>
      <c r="CM7" s="18" t="s">
        <v>814</v>
      </c>
      <c r="CN7" s="9" t="s">
        <v>636</v>
      </c>
      <c r="CO7" s="9"/>
      <c r="CP7" s="9"/>
      <c r="CQ7" s="9"/>
      <c r="CR7" s="9"/>
      <c r="CS7" s="18"/>
      <c r="CT7" s="9" t="s">
        <v>636</v>
      </c>
      <c r="CU7" s="9" t="s">
        <v>636</v>
      </c>
      <c r="CV7" s="18"/>
      <c r="CW7" s="17" t="s">
        <v>261</v>
      </c>
      <c r="CX7" s="17" t="s">
        <v>261</v>
      </c>
      <c r="CY7" s="17" t="s">
        <v>261</v>
      </c>
      <c r="CZ7" s="17" t="s">
        <v>261</v>
      </c>
      <c r="DA7" s="17" t="s">
        <v>261</v>
      </c>
      <c r="DB7" s="17" t="s">
        <v>261</v>
      </c>
      <c r="DC7" s="17" t="s">
        <v>261</v>
      </c>
      <c r="DD7" s="17" t="s">
        <v>261</v>
      </c>
      <c r="DE7" s="17" t="s">
        <v>261</v>
      </c>
      <c r="DF7" s="17" t="s">
        <v>261</v>
      </c>
      <c r="DG7" s="17" t="s">
        <v>261</v>
      </c>
      <c r="DH7" s="17"/>
      <c r="DI7" s="17" t="s">
        <v>815</v>
      </c>
      <c r="DJ7" s="18" t="s">
        <v>816</v>
      </c>
      <c r="DK7" s="18" t="s">
        <v>817</v>
      </c>
      <c r="DL7" s="18" t="s">
        <v>817</v>
      </c>
    </row>
    <row r="8" spans="2:117" ht="21">
      <c r="B8" s="55" t="s">
        <v>1665</v>
      </c>
      <c r="C8" s="7">
        <v>2</v>
      </c>
      <c r="D8" s="23"/>
      <c r="E8" s="9">
        <v>1</v>
      </c>
      <c r="F8" s="23"/>
      <c r="G8" s="23" t="s">
        <v>1666</v>
      </c>
      <c r="H8" s="23" t="s">
        <v>1667</v>
      </c>
      <c r="I8" s="23" t="s">
        <v>2106</v>
      </c>
      <c r="J8" s="23" t="s">
        <v>1668</v>
      </c>
      <c r="K8" s="23" t="s">
        <v>1669</v>
      </c>
      <c r="L8" s="9">
        <v>2</v>
      </c>
      <c r="M8" s="9">
        <v>10</v>
      </c>
      <c r="N8" s="9">
        <v>18</v>
      </c>
      <c r="O8" s="9">
        <v>11</v>
      </c>
      <c r="P8" s="9">
        <v>6</v>
      </c>
      <c r="Q8" s="9">
        <v>4</v>
      </c>
      <c r="R8" s="9">
        <v>5</v>
      </c>
      <c r="S8" s="9">
        <v>9</v>
      </c>
      <c r="T8" s="9">
        <v>8</v>
      </c>
      <c r="U8" s="9">
        <v>20</v>
      </c>
      <c r="V8" s="99">
        <f t="shared" si="0"/>
        <v>1</v>
      </c>
      <c r="W8" s="99">
        <f t="shared" si="0"/>
        <v>1</v>
      </c>
      <c r="X8" s="99">
        <f t="shared" si="0"/>
        <v>1</v>
      </c>
      <c r="Y8" s="99">
        <f t="shared" si="0"/>
        <v>0</v>
      </c>
      <c r="Z8" s="99">
        <f t="shared" si="0"/>
        <v>1</v>
      </c>
      <c r="AA8" s="99">
        <f t="shared" si="0"/>
        <v>0</v>
      </c>
      <c r="AB8" s="9" t="s">
        <v>551</v>
      </c>
      <c r="AC8" s="9"/>
      <c r="AD8" s="9"/>
      <c r="AE8" s="9"/>
      <c r="AF8" s="9"/>
      <c r="AG8" s="9" t="s">
        <v>551</v>
      </c>
      <c r="AH8" s="9"/>
      <c r="AI8" s="9"/>
      <c r="AJ8" s="9"/>
      <c r="AK8" s="9"/>
      <c r="AL8" s="9" t="s">
        <v>550</v>
      </c>
      <c r="AM8" s="9" t="s">
        <v>551</v>
      </c>
      <c r="AN8" s="9"/>
      <c r="AO8" s="9"/>
      <c r="AP8" s="9"/>
      <c r="AQ8" s="9" t="s">
        <v>551</v>
      </c>
      <c r="AR8" s="9" t="s">
        <v>550</v>
      </c>
      <c r="AS8" s="9" t="s">
        <v>1670</v>
      </c>
      <c r="AT8" s="9"/>
      <c r="AU8" s="9"/>
      <c r="AV8" s="9" t="s">
        <v>551</v>
      </c>
      <c r="AW8" s="9"/>
      <c r="AX8" s="9"/>
      <c r="AY8" s="9"/>
      <c r="AZ8" s="9"/>
      <c r="BA8" s="9" t="s">
        <v>550</v>
      </c>
      <c r="BB8" s="9" t="s">
        <v>551</v>
      </c>
      <c r="BC8" s="9"/>
      <c r="BD8" s="9"/>
      <c r="BE8" s="9"/>
      <c r="BF8" s="9" t="s">
        <v>550</v>
      </c>
      <c r="BG8" s="9" t="s">
        <v>551</v>
      </c>
      <c r="BH8" s="9"/>
      <c r="BI8" s="9"/>
      <c r="BJ8" s="9"/>
      <c r="BK8" s="9" t="s">
        <v>551</v>
      </c>
      <c r="BL8" s="9" t="s">
        <v>550</v>
      </c>
      <c r="BM8" s="9"/>
      <c r="BN8" s="9"/>
      <c r="BO8" s="9"/>
      <c r="BP8" s="9" t="s">
        <v>550</v>
      </c>
      <c r="BQ8" s="9" t="s">
        <v>551</v>
      </c>
      <c r="BR8" s="9"/>
      <c r="BS8" s="9"/>
      <c r="BT8" s="9"/>
      <c r="BU8" s="9" t="s">
        <v>550</v>
      </c>
      <c r="BV8" s="9" t="s">
        <v>551</v>
      </c>
      <c r="BW8" s="9"/>
      <c r="BX8" s="9"/>
      <c r="BY8" s="9"/>
      <c r="BZ8" s="104">
        <f t="shared" si="1"/>
        <v>0</v>
      </c>
      <c r="CA8" s="104">
        <f t="shared" si="1"/>
        <v>0</v>
      </c>
      <c r="CB8" s="104">
        <f t="shared" si="1"/>
        <v>7</v>
      </c>
      <c r="CC8" s="104">
        <f t="shared" si="1"/>
        <v>10</v>
      </c>
      <c r="CD8" s="104">
        <f t="shared" si="1"/>
        <v>0</v>
      </c>
      <c r="CE8" s="104">
        <f t="shared" si="1"/>
        <v>0</v>
      </c>
      <c r="CF8" s="104">
        <f t="shared" si="1"/>
        <v>1</v>
      </c>
      <c r="CG8" s="23"/>
      <c r="CH8" s="9">
        <v>1</v>
      </c>
      <c r="CI8" s="9">
        <v>2</v>
      </c>
      <c r="CJ8" s="9"/>
      <c r="CK8" s="9"/>
      <c r="CL8" s="9"/>
      <c r="CM8" s="23"/>
      <c r="CN8" s="17" t="s">
        <v>1671</v>
      </c>
      <c r="CO8" s="9"/>
      <c r="CP8" s="9"/>
      <c r="CQ8" s="9"/>
      <c r="CR8" s="9"/>
      <c r="CS8" s="23"/>
      <c r="CT8" s="17" t="s">
        <v>1671</v>
      </c>
      <c r="CU8" s="17" t="s">
        <v>1671</v>
      </c>
      <c r="CV8" s="23"/>
      <c r="CW8" s="17" t="s">
        <v>1586</v>
      </c>
      <c r="CX8" s="17" t="s">
        <v>1587</v>
      </c>
      <c r="CY8" s="17" t="s">
        <v>1587</v>
      </c>
      <c r="CZ8" s="17" t="s">
        <v>1587</v>
      </c>
      <c r="DA8" s="17" t="s">
        <v>1587</v>
      </c>
      <c r="DB8" s="17" t="s">
        <v>1586</v>
      </c>
      <c r="DC8" s="17" t="s">
        <v>1586</v>
      </c>
      <c r="DD8" s="17" t="s">
        <v>1587</v>
      </c>
      <c r="DE8" s="17" t="s">
        <v>1586</v>
      </c>
      <c r="DF8" s="17" t="s">
        <v>1586</v>
      </c>
      <c r="DG8" s="17" t="s">
        <v>1587</v>
      </c>
      <c r="DH8" s="23" t="s">
        <v>1672</v>
      </c>
      <c r="DI8" s="23"/>
      <c r="DJ8" s="23" t="s">
        <v>1673</v>
      </c>
      <c r="DK8" s="23" t="s">
        <v>1674</v>
      </c>
      <c r="DL8" s="23" t="s">
        <v>1675</v>
      </c>
      <c r="DM8" s="24"/>
    </row>
    <row r="9" spans="2:117" ht="13.5">
      <c r="B9" s="55" t="s">
        <v>262</v>
      </c>
      <c r="C9" s="7">
        <v>3</v>
      </c>
      <c r="D9" s="23"/>
      <c r="E9" s="9">
        <v>2</v>
      </c>
      <c r="F9" s="23"/>
      <c r="G9" s="23"/>
      <c r="H9" s="23"/>
      <c r="I9" s="23"/>
      <c r="J9" s="23"/>
      <c r="K9" s="23"/>
      <c r="L9" s="9"/>
      <c r="M9" s="9"/>
      <c r="N9" s="9"/>
      <c r="O9" s="9"/>
      <c r="P9" s="9"/>
      <c r="Q9" s="9"/>
      <c r="R9" s="9"/>
      <c r="S9" s="9"/>
      <c r="T9" s="9"/>
      <c r="U9" s="9"/>
      <c r="V9" s="99">
        <f t="shared" si="0"/>
        <v>0</v>
      </c>
      <c r="W9" s="99">
        <f t="shared" si="0"/>
        <v>0</v>
      </c>
      <c r="X9" s="99">
        <f t="shared" si="0"/>
        <v>0</v>
      </c>
      <c r="Y9" s="99">
        <f t="shared" si="0"/>
        <v>0</v>
      </c>
      <c r="Z9" s="99">
        <f t="shared" si="0"/>
        <v>0</v>
      </c>
      <c r="AA9" s="99">
        <f t="shared" si="0"/>
        <v>0</v>
      </c>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104">
        <f t="shared" si="1"/>
        <v>0</v>
      </c>
      <c r="CA9" s="104">
        <f t="shared" si="1"/>
        <v>0</v>
      </c>
      <c r="CB9" s="104">
        <f t="shared" si="1"/>
        <v>0</v>
      </c>
      <c r="CC9" s="104">
        <f t="shared" si="1"/>
        <v>0</v>
      </c>
      <c r="CD9" s="104">
        <f t="shared" si="1"/>
        <v>0</v>
      </c>
      <c r="CE9" s="104">
        <f t="shared" si="1"/>
        <v>0</v>
      </c>
      <c r="CF9" s="104">
        <f t="shared" si="1"/>
        <v>0</v>
      </c>
      <c r="CG9" s="23"/>
      <c r="CH9" s="9"/>
      <c r="CI9" s="9"/>
      <c r="CJ9" s="9"/>
      <c r="CK9" s="9"/>
      <c r="CL9" s="9"/>
      <c r="CM9" s="23"/>
      <c r="CN9" s="17"/>
      <c r="CO9" s="9"/>
      <c r="CP9" s="9"/>
      <c r="CQ9" s="9"/>
      <c r="CR9" s="9"/>
      <c r="CS9" s="23"/>
      <c r="CT9" s="17"/>
      <c r="CU9" s="17"/>
      <c r="CV9" s="23"/>
      <c r="CW9" s="17"/>
      <c r="CX9" s="17"/>
      <c r="CY9" s="17"/>
      <c r="CZ9" s="17"/>
      <c r="DA9" s="17"/>
      <c r="DB9" s="17"/>
      <c r="DC9" s="17"/>
      <c r="DD9" s="17"/>
      <c r="DE9" s="17"/>
      <c r="DF9" s="17"/>
      <c r="DG9" s="17"/>
      <c r="DH9" s="23"/>
      <c r="DI9" s="23"/>
      <c r="DJ9" s="23"/>
      <c r="DK9" s="23"/>
      <c r="DL9" s="23"/>
      <c r="DM9" s="24"/>
    </row>
    <row r="10" spans="2:117" ht="31.5">
      <c r="B10" s="56" t="s">
        <v>1676</v>
      </c>
      <c r="C10" s="7">
        <v>2</v>
      </c>
      <c r="D10" s="23"/>
      <c r="E10" s="9">
        <v>1</v>
      </c>
      <c r="F10" s="23"/>
      <c r="G10" s="23" t="s">
        <v>1677</v>
      </c>
      <c r="H10" s="23"/>
      <c r="I10" s="23"/>
      <c r="J10" s="23"/>
      <c r="K10" s="23"/>
      <c r="L10" s="9">
        <v>4</v>
      </c>
      <c r="M10" s="9">
        <v>17</v>
      </c>
      <c r="N10" s="9">
        <v>18</v>
      </c>
      <c r="O10" s="9">
        <v>1</v>
      </c>
      <c r="P10" s="9"/>
      <c r="Q10" s="9"/>
      <c r="R10" s="9"/>
      <c r="S10" s="9"/>
      <c r="T10" s="9"/>
      <c r="U10" s="9"/>
      <c r="V10" s="99">
        <f t="shared" si="0"/>
        <v>0</v>
      </c>
      <c r="W10" s="99">
        <f t="shared" si="0"/>
        <v>0</v>
      </c>
      <c r="X10" s="99">
        <f t="shared" si="0"/>
        <v>1</v>
      </c>
      <c r="Y10" s="99">
        <f t="shared" si="0"/>
        <v>0</v>
      </c>
      <c r="Z10" s="99">
        <f t="shared" si="0"/>
        <v>0</v>
      </c>
      <c r="AA10" s="99">
        <f t="shared" si="0"/>
        <v>1</v>
      </c>
      <c r="AB10" s="9" t="s">
        <v>1678</v>
      </c>
      <c r="AC10" s="9"/>
      <c r="AD10" s="9"/>
      <c r="AE10" s="9"/>
      <c r="AF10" s="9"/>
      <c r="AG10" s="9" t="s">
        <v>1678</v>
      </c>
      <c r="AH10" s="9"/>
      <c r="AI10" s="9"/>
      <c r="AJ10" s="9"/>
      <c r="AK10" s="9"/>
      <c r="AL10" s="9" t="s">
        <v>1678</v>
      </c>
      <c r="AM10" s="9"/>
      <c r="AN10" s="9"/>
      <c r="AO10" s="9"/>
      <c r="AP10" s="9"/>
      <c r="AQ10" s="9" t="s">
        <v>1678</v>
      </c>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104">
        <f t="shared" si="1"/>
        <v>0</v>
      </c>
      <c r="CA10" s="104">
        <f t="shared" si="1"/>
        <v>0</v>
      </c>
      <c r="CB10" s="104">
        <f t="shared" si="1"/>
        <v>0</v>
      </c>
      <c r="CC10" s="104">
        <f t="shared" si="1"/>
        <v>4</v>
      </c>
      <c r="CD10" s="104">
        <f t="shared" si="1"/>
        <v>0</v>
      </c>
      <c r="CE10" s="104">
        <f t="shared" si="1"/>
        <v>0</v>
      </c>
      <c r="CF10" s="104">
        <f t="shared" si="1"/>
        <v>0</v>
      </c>
      <c r="CG10" s="23"/>
      <c r="CH10" s="9">
        <v>1</v>
      </c>
      <c r="CI10" s="9">
        <v>4</v>
      </c>
      <c r="CJ10" s="9"/>
      <c r="CK10" s="9"/>
      <c r="CL10" s="9"/>
      <c r="CM10" s="23"/>
      <c r="CN10" s="17" t="s">
        <v>1679</v>
      </c>
      <c r="CO10" s="9" t="s">
        <v>1678</v>
      </c>
      <c r="CP10" s="9"/>
      <c r="CQ10" s="9"/>
      <c r="CR10" s="9"/>
      <c r="CS10" s="23"/>
      <c r="CT10" s="17" t="s">
        <v>1680</v>
      </c>
      <c r="CU10" s="17" t="s">
        <v>1679</v>
      </c>
      <c r="CV10" s="23" t="s">
        <v>1681</v>
      </c>
      <c r="CW10" s="17" t="s">
        <v>1586</v>
      </c>
      <c r="CX10" s="17" t="s">
        <v>1586</v>
      </c>
      <c r="CY10" s="17" t="s">
        <v>1586</v>
      </c>
      <c r="CZ10" s="17" t="s">
        <v>1587</v>
      </c>
      <c r="DA10" s="17" t="s">
        <v>1587</v>
      </c>
      <c r="DB10" s="17"/>
      <c r="DC10" s="17"/>
      <c r="DD10" s="17"/>
      <c r="DE10" s="17"/>
      <c r="DF10" s="17"/>
      <c r="DG10" s="17" t="s">
        <v>1587</v>
      </c>
      <c r="DH10" s="23" t="s">
        <v>1682</v>
      </c>
      <c r="DI10" s="23" t="s">
        <v>1683</v>
      </c>
      <c r="DJ10" s="23" t="s">
        <v>1684</v>
      </c>
      <c r="DK10" s="23" t="s">
        <v>1685</v>
      </c>
      <c r="DL10" s="23" t="s">
        <v>1686</v>
      </c>
      <c r="DM10" s="24"/>
    </row>
    <row r="11" spans="2:117" ht="21">
      <c r="B11" s="56" t="s">
        <v>1687</v>
      </c>
      <c r="C11" s="7">
        <v>2</v>
      </c>
      <c r="D11" s="23"/>
      <c r="E11" s="9">
        <v>1</v>
      </c>
      <c r="F11" s="23"/>
      <c r="G11" s="23" t="s">
        <v>1688</v>
      </c>
      <c r="H11" s="23" t="s">
        <v>1689</v>
      </c>
      <c r="I11" s="23" t="s">
        <v>1690</v>
      </c>
      <c r="J11" s="23"/>
      <c r="K11" s="23"/>
      <c r="L11" s="9">
        <v>7</v>
      </c>
      <c r="M11" s="9">
        <v>4</v>
      </c>
      <c r="N11" s="9">
        <v>17</v>
      </c>
      <c r="O11" s="9">
        <v>5</v>
      </c>
      <c r="P11" s="9">
        <v>18</v>
      </c>
      <c r="Q11" s="9">
        <v>22</v>
      </c>
      <c r="R11" s="9">
        <v>23</v>
      </c>
      <c r="S11" s="9">
        <v>6</v>
      </c>
      <c r="T11" s="9"/>
      <c r="U11" s="9"/>
      <c r="V11" s="99">
        <f t="shared" si="0"/>
        <v>0</v>
      </c>
      <c r="W11" s="99">
        <f t="shared" si="0"/>
        <v>0</v>
      </c>
      <c r="X11" s="99">
        <f t="shared" si="0"/>
        <v>1</v>
      </c>
      <c r="Y11" s="99">
        <f t="shared" si="0"/>
        <v>1</v>
      </c>
      <c r="Z11" s="99">
        <f t="shared" si="0"/>
        <v>0</v>
      </c>
      <c r="AA11" s="99">
        <f t="shared" si="0"/>
        <v>1</v>
      </c>
      <c r="AB11" s="9" t="s">
        <v>1691</v>
      </c>
      <c r="AC11" s="9" t="s">
        <v>2096</v>
      </c>
      <c r="AD11" s="9"/>
      <c r="AE11" s="9"/>
      <c r="AF11" s="9"/>
      <c r="AG11" s="9" t="s">
        <v>1691</v>
      </c>
      <c r="AH11" s="9" t="s">
        <v>2096</v>
      </c>
      <c r="AI11" s="9"/>
      <c r="AJ11" s="9"/>
      <c r="AK11" s="9"/>
      <c r="AL11" s="9" t="s">
        <v>1691</v>
      </c>
      <c r="AM11" s="9" t="s">
        <v>2096</v>
      </c>
      <c r="AN11" s="9"/>
      <c r="AO11" s="9"/>
      <c r="AP11" s="9"/>
      <c r="AQ11" s="9" t="s">
        <v>1691</v>
      </c>
      <c r="AR11" s="9" t="s">
        <v>2096</v>
      </c>
      <c r="AS11" s="9"/>
      <c r="AT11" s="9"/>
      <c r="AU11" s="9"/>
      <c r="AV11" s="9" t="s">
        <v>2096</v>
      </c>
      <c r="AW11" s="9"/>
      <c r="AX11" s="9"/>
      <c r="AY11" s="9"/>
      <c r="AZ11" s="9"/>
      <c r="BA11" s="9" t="s">
        <v>2096</v>
      </c>
      <c r="BB11" s="9"/>
      <c r="BC11" s="9"/>
      <c r="BD11" s="9"/>
      <c r="BE11" s="9"/>
      <c r="BF11" s="9" t="s">
        <v>1691</v>
      </c>
      <c r="BG11" s="9" t="s">
        <v>2096</v>
      </c>
      <c r="BH11" s="9" t="s">
        <v>1692</v>
      </c>
      <c r="BI11" s="9"/>
      <c r="BJ11" s="9"/>
      <c r="BK11" s="9" t="s">
        <v>1691</v>
      </c>
      <c r="BL11" s="9" t="s">
        <v>2096</v>
      </c>
      <c r="BM11" s="9"/>
      <c r="BN11" s="9"/>
      <c r="BO11" s="9"/>
      <c r="BP11" s="9"/>
      <c r="BQ11" s="9"/>
      <c r="BR11" s="9"/>
      <c r="BS11" s="9"/>
      <c r="BT11" s="9"/>
      <c r="BU11" s="9"/>
      <c r="BV11" s="9"/>
      <c r="BW11" s="9"/>
      <c r="BX11" s="9"/>
      <c r="BY11" s="9"/>
      <c r="BZ11" s="104">
        <f t="shared" si="1"/>
        <v>6</v>
      </c>
      <c r="CA11" s="104">
        <f t="shared" si="1"/>
        <v>0</v>
      </c>
      <c r="CB11" s="104">
        <f t="shared" si="1"/>
        <v>0</v>
      </c>
      <c r="CC11" s="104">
        <f t="shared" si="1"/>
        <v>8</v>
      </c>
      <c r="CD11" s="104">
        <f t="shared" si="1"/>
        <v>0</v>
      </c>
      <c r="CE11" s="104">
        <f t="shared" si="1"/>
        <v>0</v>
      </c>
      <c r="CF11" s="104">
        <f t="shared" si="1"/>
        <v>1</v>
      </c>
      <c r="CG11" s="23"/>
      <c r="CH11" s="9">
        <v>2</v>
      </c>
      <c r="CI11" s="9">
        <v>4</v>
      </c>
      <c r="CJ11" s="9"/>
      <c r="CK11" s="9"/>
      <c r="CL11" s="9"/>
      <c r="CM11" s="23"/>
      <c r="CN11" s="17" t="s">
        <v>2094</v>
      </c>
      <c r="CO11" s="9" t="s">
        <v>2096</v>
      </c>
      <c r="CP11" s="9"/>
      <c r="CQ11" s="9"/>
      <c r="CR11" s="9"/>
      <c r="CS11" s="23" t="s">
        <v>1693</v>
      </c>
      <c r="CT11" s="17" t="s">
        <v>1694</v>
      </c>
      <c r="CU11" s="17" t="s">
        <v>1695</v>
      </c>
      <c r="CV11" s="23"/>
      <c r="CW11" s="17" t="s">
        <v>1587</v>
      </c>
      <c r="CX11" s="17" t="s">
        <v>1587</v>
      </c>
      <c r="CY11" s="17" t="s">
        <v>1586</v>
      </c>
      <c r="CZ11" s="17" t="s">
        <v>1588</v>
      </c>
      <c r="DA11" s="17" t="s">
        <v>1586</v>
      </c>
      <c r="DB11" s="17" t="s">
        <v>1586</v>
      </c>
      <c r="DC11" s="17" t="s">
        <v>1586</v>
      </c>
      <c r="DD11" s="17" t="s">
        <v>1586</v>
      </c>
      <c r="DE11" s="17" t="s">
        <v>1586</v>
      </c>
      <c r="DF11" s="17" t="s">
        <v>1586</v>
      </c>
      <c r="DG11" s="17" t="s">
        <v>1586</v>
      </c>
      <c r="DH11" s="23" t="s">
        <v>1696</v>
      </c>
      <c r="DI11" s="23" t="s">
        <v>1697</v>
      </c>
      <c r="DJ11" s="23" t="s">
        <v>1698</v>
      </c>
      <c r="DK11" s="23" t="s">
        <v>1699</v>
      </c>
      <c r="DL11" s="23" t="s">
        <v>1700</v>
      </c>
      <c r="DM11" s="24"/>
    </row>
    <row r="12" spans="2:117" ht="42">
      <c r="B12" s="56" t="s">
        <v>1701</v>
      </c>
      <c r="C12" s="7">
        <v>1</v>
      </c>
      <c r="D12" s="23"/>
      <c r="E12" s="9">
        <v>1</v>
      </c>
      <c r="F12" s="23"/>
      <c r="G12" s="23" t="s">
        <v>1702</v>
      </c>
      <c r="H12" s="23"/>
      <c r="I12" s="23"/>
      <c r="J12" s="23"/>
      <c r="K12" s="23"/>
      <c r="L12" s="9">
        <v>17</v>
      </c>
      <c r="M12" s="9">
        <v>10</v>
      </c>
      <c r="N12" s="9">
        <v>22</v>
      </c>
      <c r="O12" s="9">
        <v>7</v>
      </c>
      <c r="P12" s="9">
        <v>4</v>
      </c>
      <c r="Q12" s="9">
        <v>11</v>
      </c>
      <c r="R12" s="9">
        <v>16</v>
      </c>
      <c r="S12" s="9"/>
      <c r="T12" s="9"/>
      <c r="U12" s="9"/>
      <c r="V12" s="99">
        <f t="shared" si="0"/>
        <v>1</v>
      </c>
      <c r="W12" s="99">
        <f t="shared" si="0"/>
        <v>0</v>
      </c>
      <c r="X12" s="99">
        <f t="shared" si="0"/>
        <v>1</v>
      </c>
      <c r="Y12" s="99">
        <f t="shared" si="0"/>
        <v>1</v>
      </c>
      <c r="Z12" s="99">
        <f t="shared" si="0"/>
        <v>1</v>
      </c>
      <c r="AA12" s="99">
        <f t="shared" si="0"/>
        <v>1</v>
      </c>
      <c r="AB12" s="9" t="s">
        <v>3</v>
      </c>
      <c r="AC12" s="9" t="s">
        <v>4</v>
      </c>
      <c r="AD12" s="9" t="s">
        <v>1703</v>
      </c>
      <c r="AE12" s="9"/>
      <c r="AF12" s="9"/>
      <c r="AG12" s="9" t="s">
        <v>3</v>
      </c>
      <c r="AH12" s="9" t="s">
        <v>4</v>
      </c>
      <c r="AI12" s="9" t="s">
        <v>1703</v>
      </c>
      <c r="AJ12" s="9"/>
      <c r="AK12" s="9"/>
      <c r="AL12" s="9" t="s">
        <v>3</v>
      </c>
      <c r="AM12" s="9" t="s">
        <v>4</v>
      </c>
      <c r="AN12" s="9" t="s">
        <v>1703</v>
      </c>
      <c r="AO12" s="9"/>
      <c r="AP12" s="9"/>
      <c r="AQ12" s="9" t="s">
        <v>3</v>
      </c>
      <c r="AR12" s="9" t="s">
        <v>4</v>
      </c>
      <c r="AS12" s="9"/>
      <c r="AT12" s="9"/>
      <c r="AU12" s="9"/>
      <c r="AV12" s="9" t="s">
        <v>3</v>
      </c>
      <c r="AW12" s="9" t="s">
        <v>4</v>
      </c>
      <c r="AX12" s="9"/>
      <c r="AY12" s="9"/>
      <c r="AZ12" s="9"/>
      <c r="BA12" s="9" t="s">
        <v>3</v>
      </c>
      <c r="BB12" s="9"/>
      <c r="BC12" s="9"/>
      <c r="BD12" s="9"/>
      <c r="BE12" s="9"/>
      <c r="BF12" s="9" t="s">
        <v>4</v>
      </c>
      <c r="BG12" s="9"/>
      <c r="BH12" s="9"/>
      <c r="BI12" s="9"/>
      <c r="BJ12" s="9"/>
      <c r="BK12" s="9"/>
      <c r="BL12" s="9"/>
      <c r="BM12" s="9"/>
      <c r="BN12" s="9"/>
      <c r="BO12" s="9"/>
      <c r="BP12" s="9"/>
      <c r="BQ12" s="9"/>
      <c r="BR12" s="9"/>
      <c r="BS12" s="9"/>
      <c r="BT12" s="9"/>
      <c r="BU12" s="9"/>
      <c r="BV12" s="9"/>
      <c r="BW12" s="9"/>
      <c r="BX12" s="9"/>
      <c r="BY12" s="9"/>
      <c r="BZ12" s="104">
        <f t="shared" si="1"/>
        <v>0</v>
      </c>
      <c r="CA12" s="104">
        <f t="shared" si="1"/>
        <v>0</v>
      </c>
      <c r="CB12" s="104">
        <f t="shared" si="1"/>
        <v>0</v>
      </c>
      <c r="CC12" s="104">
        <f t="shared" si="1"/>
        <v>6</v>
      </c>
      <c r="CD12" s="104">
        <f t="shared" si="1"/>
        <v>0</v>
      </c>
      <c r="CE12" s="104">
        <f t="shared" si="1"/>
        <v>3</v>
      </c>
      <c r="CF12" s="104">
        <f t="shared" si="1"/>
        <v>6</v>
      </c>
      <c r="CG12" s="23"/>
      <c r="CH12" s="9">
        <v>1</v>
      </c>
      <c r="CI12" s="9">
        <v>2</v>
      </c>
      <c r="CJ12" s="9"/>
      <c r="CK12" s="9"/>
      <c r="CL12" s="9"/>
      <c r="CM12" s="23"/>
      <c r="CN12" s="17" t="s">
        <v>1223</v>
      </c>
      <c r="CO12" s="9" t="s">
        <v>3</v>
      </c>
      <c r="CP12" s="9" t="s">
        <v>1703</v>
      </c>
      <c r="CQ12" s="9"/>
      <c r="CR12" s="9"/>
      <c r="CS12" s="23" t="s">
        <v>1704</v>
      </c>
      <c r="CT12" s="17" t="s">
        <v>1705</v>
      </c>
      <c r="CU12" s="17" t="s">
        <v>1223</v>
      </c>
      <c r="CV12" s="23" t="s">
        <v>1706</v>
      </c>
      <c r="CW12" s="17" t="s">
        <v>1586</v>
      </c>
      <c r="CX12" s="17" t="s">
        <v>1587</v>
      </c>
      <c r="CY12" s="17" t="s">
        <v>1587</v>
      </c>
      <c r="CZ12" s="17" t="s">
        <v>1588</v>
      </c>
      <c r="DA12" s="17" t="s">
        <v>1586</v>
      </c>
      <c r="DB12" s="17" t="s">
        <v>1586</v>
      </c>
      <c r="DC12" s="17" t="s">
        <v>1587</v>
      </c>
      <c r="DD12" s="17" t="s">
        <v>1587</v>
      </c>
      <c r="DE12" s="17" t="s">
        <v>1586</v>
      </c>
      <c r="DF12" s="17" t="s">
        <v>1586</v>
      </c>
      <c r="DG12" s="17" t="s">
        <v>1587</v>
      </c>
      <c r="DH12" s="23" t="s">
        <v>1707</v>
      </c>
      <c r="DI12" s="23" t="s">
        <v>1708</v>
      </c>
      <c r="DJ12" s="23" t="s">
        <v>1709</v>
      </c>
      <c r="DK12" s="23" t="s">
        <v>1710</v>
      </c>
      <c r="DL12" s="23" t="s">
        <v>1711</v>
      </c>
      <c r="DM12" s="24"/>
    </row>
    <row r="13" spans="2:117" ht="52.5">
      <c r="B13" s="56" t="s">
        <v>1712</v>
      </c>
      <c r="C13" s="7">
        <v>2</v>
      </c>
      <c r="D13" s="23"/>
      <c r="E13" s="9">
        <v>1</v>
      </c>
      <c r="F13" s="23"/>
      <c r="G13" s="23" t="s">
        <v>1713</v>
      </c>
      <c r="H13" s="23" t="s">
        <v>1714</v>
      </c>
      <c r="I13" s="23" t="s">
        <v>1715</v>
      </c>
      <c r="J13" s="23" t="s">
        <v>1716</v>
      </c>
      <c r="K13" s="23"/>
      <c r="L13" s="9">
        <v>7</v>
      </c>
      <c r="M13" s="9">
        <v>21</v>
      </c>
      <c r="N13" s="9">
        <v>1</v>
      </c>
      <c r="O13" s="9">
        <v>4</v>
      </c>
      <c r="P13" s="9">
        <v>24</v>
      </c>
      <c r="Q13" s="9">
        <v>5</v>
      </c>
      <c r="R13" s="9">
        <v>8</v>
      </c>
      <c r="S13" s="9">
        <v>17</v>
      </c>
      <c r="T13" s="9">
        <v>11</v>
      </c>
      <c r="U13" s="9">
        <v>6</v>
      </c>
      <c r="V13" s="99">
        <f t="shared" si="0"/>
        <v>0</v>
      </c>
      <c r="W13" s="99">
        <f t="shared" si="0"/>
        <v>0</v>
      </c>
      <c r="X13" s="99">
        <f t="shared" si="0"/>
        <v>1</v>
      </c>
      <c r="Y13" s="99">
        <f t="shared" si="0"/>
        <v>1</v>
      </c>
      <c r="Z13" s="99">
        <f t="shared" si="0"/>
        <v>1</v>
      </c>
      <c r="AA13" s="99">
        <f t="shared" si="0"/>
        <v>1</v>
      </c>
      <c r="AB13" s="9" t="s">
        <v>1717</v>
      </c>
      <c r="AC13" s="9" t="s">
        <v>1718</v>
      </c>
      <c r="AD13" s="9" t="s">
        <v>1719</v>
      </c>
      <c r="AE13" s="9"/>
      <c r="AF13" s="9"/>
      <c r="AG13" s="9" t="s">
        <v>1717</v>
      </c>
      <c r="AH13" s="9" t="s">
        <v>1718</v>
      </c>
      <c r="AI13" s="9" t="s">
        <v>1719</v>
      </c>
      <c r="AJ13" s="9"/>
      <c r="AK13" s="9"/>
      <c r="AL13" s="9" t="s">
        <v>1717</v>
      </c>
      <c r="AM13" s="9" t="s">
        <v>1718</v>
      </c>
      <c r="AN13" s="9" t="s">
        <v>1719</v>
      </c>
      <c r="AO13" s="9"/>
      <c r="AP13" s="9"/>
      <c r="AQ13" s="9" t="s">
        <v>1717</v>
      </c>
      <c r="AR13" s="9" t="s">
        <v>1718</v>
      </c>
      <c r="AS13" s="9" t="s">
        <v>1719</v>
      </c>
      <c r="AT13" s="9"/>
      <c r="AU13" s="9"/>
      <c r="AV13" s="9" t="s">
        <v>1717</v>
      </c>
      <c r="AW13" s="9" t="s">
        <v>1718</v>
      </c>
      <c r="AX13" s="9" t="s">
        <v>1719</v>
      </c>
      <c r="AY13" s="9"/>
      <c r="AZ13" s="9"/>
      <c r="BA13" s="9" t="s">
        <v>1717</v>
      </c>
      <c r="BB13" s="9" t="s">
        <v>1718</v>
      </c>
      <c r="BC13" s="9"/>
      <c r="BD13" s="9"/>
      <c r="BE13" s="9"/>
      <c r="BF13" s="9" t="s">
        <v>1717</v>
      </c>
      <c r="BG13" s="9" t="s">
        <v>1718</v>
      </c>
      <c r="BH13" s="9"/>
      <c r="BI13" s="9"/>
      <c r="BJ13" s="9"/>
      <c r="BK13" s="9" t="s">
        <v>1717</v>
      </c>
      <c r="BL13" s="9" t="s">
        <v>1718</v>
      </c>
      <c r="BM13" s="9"/>
      <c r="BN13" s="9"/>
      <c r="BO13" s="9"/>
      <c r="BP13" s="9" t="s">
        <v>1718</v>
      </c>
      <c r="BQ13" s="9" t="s">
        <v>1719</v>
      </c>
      <c r="BR13" s="9" t="s">
        <v>1720</v>
      </c>
      <c r="BS13" s="9"/>
      <c r="BT13" s="9"/>
      <c r="BU13" s="9" t="s">
        <v>1717</v>
      </c>
      <c r="BV13" s="9" t="s">
        <v>1718</v>
      </c>
      <c r="BW13" s="9"/>
      <c r="BX13" s="9"/>
      <c r="BY13" s="9"/>
      <c r="BZ13" s="104">
        <f t="shared" si="1"/>
        <v>0</v>
      </c>
      <c r="CA13" s="104">
        <f t="shared" si="1"/>
        <v>0</v>
      </c>
      <c r="CB13" s="104">
        <f t="shared" si="1"/>
        <v>9</v>
      </c>
      <c r="CC13" s="104">
        <f t="shared" si="1"/>
        <v>10</v>
      </c>
      <c r="CD13" s="104">
        <f t="shared" si="1"/>
        <v>0</v>
      </c>
      <c r="CE13" s="104">
        <f t="shared" si="1"/>
        <v>0</v>
      </c>
      <c r="CF13" s="104">
        <f t="shared" si="1"/>
        <v>6</v>
      </c>
      <c r="CG13" s="23" t="s">
        <v>1721</v>
      </c>
      <c r="CH13" s="9">
        <v>2</v>
      </c>
      <c r="CI13" s="9">
        <v>3</v>
      </c>
      <c r="CJ13" s="9">
        <v>4</v>
      </c>
      <c r="CK13" s="9">
        <v>7</v>
      </c>
      <c r="CL13" s="9"/>
      <c r="CM13" s="23" t="s">
        <v>1722</v>
      </c>
      <c r="CN13" s="17" t="s">
        <v>1723</v>
      </c>
      <c r="CO13" s="9" t="s">
        <v>1724</v>
      </c>
      <c r="CP13" s="9" t="s">
        <v>1725</v>
      </c>
      <c r="CQ13" s="9" t="s">
        <v>1726</v>
      </c>
      <c r="CR13" s="9"/>
      <c r="CS13" s="23"/>
      <c r="CT13" s="17" t="s">
        <v>1723</v>
      </c>
      <c r="CU13" s="17" t="s">
        <v>1723</v>
      </c>
      <c r="CV13" s="23" t="s">
        <v>1727</v>
      </c>
      <c r="CW13" s="17" t="s">
        <v>1586</v>
      </c>
      <c r="CX13" s="17" t="s">
        <v>1587</v>
      </c>
      <c r="CY13" s="17" t="s">
        <v>1586</v>
      </c>
      <c r="CZ13" s="17" t="s">
        <v>1588</v>
      </c>
      <c r="DA13" s="17" t="s">
        <v>1586</v>
      </c>
      <c r="DB13" s="17" t="s">
        <v>1586</v>
      </c>
      <c r="DC13" s="17" t="s">
        <v>1587</v>
      </c>
      <c r="DD13" s="17" t="s">
        <v>1587</v>
      </c>
      <c r="DE13" s="17" t="s">
        <v>1588</v>
      </c>
      <c r="DF13" s="17" t="s">
        <v>1587</v>
      </c>
      <c r="DG13" s="17" t="s">
        <v>1586</v>
      </c>
      <c r="DH13" s="23" t="s">
        <v>177</v>
      </c>
      <c r="DI13" s="23" t="s">
        <v>178</v>
      </c>
      <c r="DJ13" s="23" t="s">
        <v>179</v>
      </c>
      <c r="DK13" s="23" t="s">
        <v>180</v>
      </c>
      <c r="DL13" s="23" t="s">
        <v>181</v>
      </c>
      <c r="DM13" s="24"/>
    </row>
    <row r="14" spans="2:117" ht="42">
      <c r="B14" s="56" t="s">
        <v>182</v>
      </c>
      <c r="C14" s="7">
        <v>1</v>
      </c>
      <c r="D14" s="23"/>
      <c r="E14" s="9">
        <v>1</v>
      </c>
      <c r="F14" s="23"/>
      <c r="G14" s="23" t="s">
        <v>183</v>
      </c>
      <c r="H14" s="23" t="s">
        <v>184</v>
      </c>
      <c r="I14" s="23"/>
      <c r="J14" s="23"/>
      <c r="K14" s="23"/>
      <c r="L14" s="9">
        <v>10</v>
      </c>
      <c r="M14" s="9">
        <v>17</v>
      </c>
      <c r="N14" s="9">
        <v>7</v>
      </c>
      <c r="O14" s="9">
        <v>4</v>
      </c>
      <c r="P14" s="9">
        <v>11</v>
      </c>
      <c r="Q14" s="9">
        <v>9</v>
      </c>
      <c r="R14" s="9">
        <v>21</v>
      </c>
      <c r="S14" s="9"/>
      <c r="T14" s="9"/>
      <c r="U14" s="9"/>
      <c r="V14" s="99">
        <f t="shared" si="0"/>
        <v>1</v>
      </c>
      <c r="W14" s="99">
        <f t="shared" si="0"/>
        <v>1</v>
      </c>
      <c r="X14" s="99">
        <f t="shared" si="0"/>
        <v>1</v>
      </c>
      <c r="Y14" s="99">
        <f t="shared" si="0"/>
        <v>1</v>
      </c>
      <c r="Z14" s="99">
        <f t="shared" si="0"/>
        <v>1</v>
      </c>
      <c r="AA14" s="99">
        <f t="shared" si="0"/>
        <v>1</v>
      </c>
      <c r="AB14" s="9" t="s">
        <v>185</v>
      </c>
      <c r="AC14" s="9" t="s">
        <v>186</v>
      </c>
      <c r="AD14" s="9" t="s">
        <v>187</v>
      </c>
      <c r="AE14" s="9"/>
      <c r="AF14" s="9"/>
      <c r="AG14" s="9" t="s">
        <v>185</v>
      </c>
      <c r="AH14" s="9" t="s">
        <v>186</v>
      </c>
      <c r="AI14" s="9" t="s">
        <v>187</v>
      </c>
      <c r="AJ14" s="9"/>
      <c r="AK14" s="9"/>
      <c r="AL14" s="9" t="s">
        <v>185</v>
      </c>
      <c r="AM14" s="9" t="s">
        <v>186</v>
      </c>
      <c r="AN14" s="9" t="s">
        <v>187</v>
      </c>
      <c r="AO14" s="9"/>
      <c r="AP14" s="9"/>
      <c r="AQ14" s="9" t="s">
        <v>185</v>
      </c>
      <c r="AR14" s="9" t="s">
        <v>186</v>
      </c>
      <c r="AS14" s="9"/>
      <c r="AT14" s="9"/>
      <c r="AU14" s="9"/>
      <c r="AV14" s="9" t="s">
        <v>185</v>
      </c>
      <c r="AW14" s="9" t="s">
        <v>186</v>
      </c>
      <c r="AX14" s="9"/>
      <c r="AY14" s="9"/>
      <c r="AZ14" s="9"/>
      <c r="BA14" s="9" t="s">
        <v>185</v>
      </c>
      <c r="BB14" s="9"/>
      <c r="BC14" s="9"/>
      <c r="BD14" s="9"/>
      <c r="BE14" s="9"/>
      <c r="BF14" s="9" t="s">
        <v>185</v>
      </c>
      <c r="BG14" s="9"/>
      <c r="BH14" s="9"/>
      <c r="BI14" s="9"/>
      <c r="BJ14" s="9"/>
      <c r="BK14" s="9"/>
      <c r="BL14" s="9"/>
      <c r="BM14" s="9"/>
      <c r="BN14" s="9"/>
      <c r="BO14" s="9"/>
      <c r="BP14" s="9"/>
      <c r="BQ14" s="9"/>
      <c r="BR14" s="9"/>
      <c r="BS14" s="9"/>
      <c r="BT14" s="9"/>
      <c r="BU14" s="9"/>
      <c r="BV14" s="9"/>
      <c r="BW14" s="9"/>
      <c r="BX14" s="9"/>
      <c r="BY14" s="9"/>
      <c r="BZ14" s="104">
        <f t="shared" si="1"/>
        <v>0</v>
      </c>
      <c r="CA14" s="104">
        <f t="shared" si="1"/>
        <v>0</v>
      </c>
      <c r="CB14" s="104">
        <f t="shared" si="1"/>
        <v>0</v>
      </c>
      <c r="CC14" s="104">
        <f t="shared" si="1"/>
        <v>7</v>
      </c>
      <c r="CD14" s="104">
        <f t="shared" si="1"/>
        <v>0</v>
      </c>
      <c r="CE14" s="104">
        <f t="shared" si="1"/>
        <v>3</v>
      </c>
      <c r="CF14" s="104">
        <f t="shared" si="1"/>
        <v>5</v>
      </c>
      <c r="CG14" s="23"/>
      <c r="CH14" s="9">
        <v>1</v>
      </c>
      <c r="CI14" s="9">
        <v>2</v>
      </c>
      <c r="CJ14" s="9"/>
      <c r="CK14" s="9"/>
      <c r="CL14" s="9"/>
      <c r="CM14" s="23"/>
      <c r="CN14" s="17" t="s">
        <v>188</v>
      </c>
      <c r="CO14" s="9" t="s">
        <v>185</v>
      </c>
      <c r="CP14" s="9" t="s">
        <v>187</v>
      </c>
      <c r="CQ14" s="9"/>
      <c r="CR14" s="9"/>
      <c r="CS14" s="23" t="s">
        <v>1704</v>
      </c>
      <c r="CT14" s="17" t="s">
        <v>188</v>
      </c>
      <c r="CU14" s="17" t="s">
        <v>188</v>
      </c>
      <c r="CV14" s="23" t="s">
        <v>1706</v>
      </c>
      <c r="CW14" s="17" t="s">
        <v>1586</v>
      </c>
      <c r="CX14" s="17" t="s">
        <v>1587</v>
      </c>
      <c r="CY14" s="17" t="s">
        <v>1588</v>
      </c>
      <c r="CZ14" s="17" t="s">
        <v>1588</v>
      </c>
      <c r="DA14" s="17" t="s">
        <v>1586</v>
      </c>
      <c r="DB14" s="17" t="s">
        <v>1586</v>
      </c>
      <c r="DC14" s="17" t="s">
        <v>1587</v>
      </c>
      <c r="DD14" s="17" t="s">
        <v>1587</v>
      </c>
      <c r="DE14" s="17" t="s">
        <v>1586</v>
      </c>
      <c r="DF14" s="17" t="s">
        <v>1586</v>
      </c>
      <c r="DG14" s="17" t="s">
        <v>1587</v>
      </c>
      <c r="DH14" s="23" t="s">
        <v>189</v>
      </c>
      <c r="DI14" s="23" t="s">
        <v>190</v>
      </c>
      <c r="DJ14" s="23" t="s">
        <v>191</v>
      </c>
      <c r="DK14" s="23" t="s">
        <v>192</v>
      </c>
      <c r="DL14" s="23" t="s">
        <v>193</v>
      </c>
      <c r="DM14" s="24"/>
    </row>
    <row r="15" spans="2:117" ht="13.5">
      <c r="B15" s="56" t="s">
        <v>194</v>
      </c>
      <c r="C15" s="7">
        <v>2</v>
      </c>
      <c r="D15" s="23"/>
      <c r="E15" s="9">
        <v>1</v>
      </c>
      <c r="F15" s="23"/>
      <c r="G15" s="23" t="s">
        <v>195</v>
      </c>
      <c r="H15" s="23"/>
      <c r="I15" s="23"/>
      <c r="J15" s="23"/>
      <c r="K15" s="23"/>
      <c r="L15" s="9">
        <v>17</v>
      </c>
      <c r="M15" s="9">
        <v>18</v>
      </c>
      <c r="N15" s="9">
        <v>21</v>
      </c>
      <c r="O15" s="9">
        <v>7</v>
      </c>
      <c r="P15" s="9">
        <v>8</v>
      </c>
      <c r="Q15" s="9">
        <v>11</v>
      </c>
      <c r="R15" s="9">
        <v>6</v>
      </c>
      <c r="S15" s="9">
        <v>4</v>
      </c>
      <c r="T15" s="9">
        <v>9</v>
      </c>
      <c r="U15" s="9">
        <v>12</v>
      </c>
      <c r="V15" s="99">
        <f t="shared" si="0"/>
        <v>0</v>
      </c>
      <c r="W15" s="99">
        <f t="shared" si="0"/>
        <v>1</v>
      </c>
      <c r="X15" s="99">
        <f t="shared" si="0"/>
        <v>1</v>
      </c>
      <c r="Y15" s="99">
        <f t="shared" si="0"/>
        <v>1</v>
      </c>
      <c r="Z15" s="99">
        <f t="shared" si="0"/>
        <v>1</v>
      </c>
      <c r="AA15" s="99">
        <f t="shared" si="0"/>
        <v>1</v>
      </c>
      <c r="AB15" s="9" t="s">
        <v>196</v>
      </c>
      <c r="AC15" s="9" t="s">
        <v>3</v>
      </c>
      <c r="AD15" s="9"/>
      <c r="AE15" s="9"/>
      <c r="AF15" s="9"/>
      <c r="AG15" s="9" t="s">
        <v>196</v>
      </c>
      <c r="AH15" s="9" t="s">
        <v>3</v>
      </c>
      <c r="AI15" s="9"/>
      <c r="AJ15" s="9"/>
      <c r="AK15" s="9"/>
      <c r="AL15" s="9" t="s">
        <v>3</v>
      </c>
      <c r="AM15" s="9" t="s">
        <v>1703</v>
      </c>
      <c r="AN15" s="9"/>
      <c r="AO15" s="9"/>
      <c r="AP15" s="9"/>
      <c r="AQ15" s="9" t="s">
        <v>3</v>
      </c>
      <c r="AR15" s="9"/>
      <c r="AS15" s="9"/>
      <c r="AT15" s="9"/>
      <c r="AU15" s="9"/>
      <c r="AV15" s="9" t="s">
        <v>3</v>
      </c>
      <c r="AW15" s="9"/>
      <c r="AX15" s="9"/>
      <c r="AY15" s="9"/>
      <c r="AZ15" s="9"/>
      <c r="BA15" s="9" t="s">
        <v>197</v>
      </c>
      <c r="BB15" s="9" t="s">
        <v>3</v>
      </c>
      <c r="BC15" s="9" t="s">
        <v>4</v>
      </c>
      <c r="BD15" s="9"/>
      <c r="BE15" s="9"/>
      <c r="BF15" s="9" t="s">
        <v>3</v>
      </c>
      <c r="BG15" s="9" t="s">
        <v>4</v>
      </c>
      <c r="BH15" s="9"/>
      <c r="BI15" s="9"/>
      <c r="BJ15" s="9"/>
      <c r="BK15" s="9" t="s">
        <v>196</v>
      </c>
      <c r="BL15" s="9" t="s">
        <v>3</v>
      </c>
      <c r="BM15" s="9" t="s">
        <v>1703</v>
      </c>
      <c r="BN15" s="9" t="s">
        <v>4</v>
      </c>
      <c r="BO15" s="9"/>
      <c r="BP15" s="9" t="s">
        <v>196</v>
      </c>
      <c r="BQ15" s="9" t="s">
        <v>3</v>
      </c>
      <c r="BR15" s="9" t="s">
        <v>1703</v>
      </c>
      <c r="BS15" s="9" t="s">
        <v>4</v>
      </c>
      <c r="BT15" s="9"/>
      <c r="BU15" s="9" t="s">
        <v>3</v>
      </c>
      <c r="BV15" s="9" t="s">
        <v>4</v>
      </c>
      <c r="BW15" s="9"/>
      <c r="BX15" s="9"/>
      <c r="BY15" s="9"/>
      <c r="BZ15" s="104">
        <f t="shared" si="1"/>
        <v>1</v>
      </c>
      <c r="CA15" s="104">
        <f t="shared" si="1"/>
        <v>0</v>
      </c>
      <c r="CB15" s="104">
        <f t="shared" si="1"/>
        <v>4</v>
      </c>
      <c r="CC15" s="104">
        <f t="shared" si="1"/>
        <v>10</v>
      </c>
      <c r="CD15" s="104">
        <f t="shared" si="1"/>
        <v>0</v>
      </c>
      <c r="CE15" s="104">
        <f t="shared" si="1"/>
        <v>3</v>
      </c>
      <c r="CF15" s="104">
        <f t="shared" si="1"/>
        <v>5</v>
      </c>
      <c r="CG15" s="23"/>
      <c r="CH15" s="9">
        <v>1</v>
      </c>
      <c r="CI15" s="9">
        <v>4</v>
      </c>
      <c r="CJ15" s="9"/>
      <c r="CK15" s="9"/>
      <c r="CL15" s="9"/>
      <c r="CM15" s="23"/>
      <c r="CN15" s="17" t="s">
        <v>1223</v>
      </c>
      <c r="CO15" s="9" t="s">
        <v>3</v>
      </c>
      <c r="CP15" s="9"/>
      <c r="CQ15" s="9"/>
      <c r="CR15" s="9"/>
      <c r="CS15" s="23"/>
      <c r="CT15" s="17" t="s">
        <v>1223</v>
      </c>
      <c r="CU15" s="17" t="s">
        <v>1705</v>
      </c>
      <c r="CV15" s="23"/>
      <c r="CW15" s="17" t="s">
        <v>1586</v>
      </c>
      <c r="CX15" s="17" t="s">
        <v>1586</v>
      </c>
      <c r="CY15" s="17" t="s">
        <v>1586</v>
      </c>
      <c r="CZ15" s="17" t="s">
        <v>1588</v>
      </c>
      <c r="DA15" s="17" t="s">
        <v>1587</v>
      </c>
      <c r="DB15" s="17" t="s">
        <v>1586</v>
      </c>
      <c r="DC15" s="17" t="s">
        <v>1586</v>
      </c>
      <c r="DD15" s="17" t="s">
        <v>1586</v>
      </c>
      <c r="DE15" s="17" t="s">
        <v>1587</v>
      </c>
      <c r="DF15" s="17" t="s">
        <v>1587</v>
      </c>
      <c r="DG15" s="17" t="s">
        <v>1587</v>
      </c>
      <c r="DH15" s="23" t="s">
        <v>198</v>
      </c>
      <c r="DI15" s="23" t="s">
        <v>199</v>
      </c>
      <c r="DJ15" s="23" t="s">
        <v>200</v>
      </c>
      <c r="DK15" s="23" t="s">
        <v>201</v>
      </c>
      <c r="DL15" s="23" t="s">
        <v>202</v>
      </c>
      <c r="DM15" s="24"/>
    </row>
    <row r="16" spans="2:117" ht="42">
      <c r="B16" s="56" t="s">
        <v>203</v>
      </c>
      <c r="C16" s="7">
        <v>2</v>
      </c>
      <c r="D16" s="23"/>
      <c r="E16" s="9">
        <v>1</v>
      </c>
      <c r="F16" s="23"/>
      <c r="G16" s="23" t="s">
        <v>204</v>
      </c>
      <c r="H16" s="23" t="s">
        <v>205</v>
      </c>
      <c r="I16" s="23" t="s">
        <v>206</v>
      </c>
      <c r="J16" s="23"/>
      <c r="K16" s="23"/>
      <c r="L16" s="9">
        <v>1</v>
      </c>
      <c r="M16" s="9">
        <v>4</v>
      </c>
      <c r="N16" s="9">
        <v>5</v>
      </c>
      <c r="O16" s="9">
        <v>9</v>
      </c>
      <c r="P16" s="9">
        <v>21</v>
      </c>
      <c r="Q16" s="9">
        <v>18</v>
      </c>
      <c r="R16" s="9">
        <v>2</v>
      </c>
      <c r="S16" s="9">
        <v>23</v>
      </c>
      <c r="T16" s="9">
        <v>20</v>
      </c>
      <c r="U16" s="9">
        <v>22</v>
      </c>
      <c r="V16" s="99">
        <f aca="true" t="shared" si="2" ref="V16:AA25">COUNTIF($L16:$U16,V$5)</f>
        <v>0</v>
      </c>
      <c r="W16" s="99">
        <f t="shared" si="2"/>
        <v>1</v>
      </c>
      <c r="X16" s="99">
        <f t="shared" si="2"/>
        <v>1</v>
      </c>
      <c r="Y16" s="99">
        <f t="shared" si="2"/>
        <v>0</v>
      </c>
      <c r="Z16" s="99">
        <f t="shared" si="2"/>
        <v>0</v>
      </c>
      <c r="AA16" s="99">
        <f t="shared" si="2"/>
        <v>0</v>
      </c>
      <c r="AB16" s="9" t="s">
        <v>207</v>
      </c>
      <c r="AC16" s="9" t="s">
        <v>208</v>
      </c>
      <c r="AD16" s="9" t="s">
        <v>209</v>
      </c>
      <c r="AE16" s="9"/>
      <c r="AF16" s="9"/>
      <c r="AG16" s="9" t="s">
        <v>210</v>
      </c>
      <c r="AH16" s="9" t="s">
        <v>207</v>
      </c>
      <c r="AI16" s="9" t="s">
        <v>208</v>
      </c>
      <c r="AJ16" s="9" t="s">
        <v>209</v>
      </c>
      <c r="AK16" s="9"/>
      <c r="AL16" s="9" t="s">
        <v>210</v>
      </c>
      <c r="AM16" s="9" t="s">
        <v>1103</v>
      </c>
      <c r="AN16" s="9" t="s">
        <v>207</v>
      </c>
      <c r="AO16" s="9" t="s">
        <v>208</v>
      </c>
      <c r="AP16" s="9"/>
      <c r="AQ16" s="9" t="s">
        <v>207</v>
      </c>
      <c r="AR16" s="9" t="s">
        <v>209</v>
      </c>
      <c r="AS16" s="9"/>
      <c r="AT16" s="9"/>
      <c r="AU16" s="9"/>
      <c r="AV16" s="9" t="s">
        <v>207</v>
      </c>
      <c r="AW16" s="9" t="s">
        <v>209</v>
      </c>
      <c r="AX16" s="9"/>
      <c r="AY16" s="9"/>
      <c r="AZ16" s="9"/>
      <c r="BA16" s="9" t="s">
        <v>207</v>
      </c>
      <c r="BB16" s="9" t="s">
        <v>209</v>
      </c>
      <c r="BC16" s="9"/>
      <c r="BD16" s="9"/>
      <c r="BE16" s="9"/>
      <c r="BF16" s="9" t="s">
        <v>207</v>
      </c>
      <c r="BG16" s="9" t="s">
        <v>209</v>
      </c>
      <c r="BH16" s="9"/>
      <c r="BI16" s="9"/>
      <c r="BJ16" s="9"/>
      <c r="BK16" s="9" t="s">
        <v>210</v>
      </c>
      <c r="BL16" s="9" t="s">
        <v>1105</v>
      </c>
      <c r="BM16" s="9" t="s">
        <v>207</v>
      </c>
      <c r="BN16" s="9" t="s">
        <v>209</v>
      </c>
      <c r="BO16" s="9"/>
      <c r="BP16" s="9" t="s">
        <v>207</v>
      </c>
      <c r="BQ16" s="9" t="s">
        <v>209</v>
      </c>
      <c r="BR16" s="9"/>
      <c r="BS16" s="9"/>
      <c r="BT16" s="9"/>
      <c r="BU16" s="9" t="s">
        <v>210</v>
      </c>
      <c r="BV16" s="9" t="s">
        <v>207</v>
      </c>
      <c r="BW16" s="9" t="s">
        <v>209</v>
      </c>
      <c r="BX16" s="9"/>
      <c r="BY16" s="9"/>
      <c r="BZ16" s="104">
        <f aca="true" t="shared" si="3" ref="BZ16:CF25">COUNTIF($AB16:$BY16,BZ$5)</f>
        <v>4</v>
      </c>
      <c r="CA16" s="104">
        <f t="shared" si="3"/>
        <v>1</v>
      </c>
      <c r="CB16" s="104">
        <f t="shared" si="3"/>
        <v>1</v>
      </c>
      <c r="CC16" s="104">
        <f t="shared" si="3"/>
        <v>10</v>
      </c>
      <c r="CD16" s="104">
        <f t="shared" si="3"/>
        <v>0</v>
      </c>
      <c r="CE16" s="104">
        <f t="shared" si="3"/>
        <v>3</v>
      </c>
      <c r="CF16" s="104">
        <f t="shared" si="3"/>
        <v>9</v>
      </c>
      <c r="CG16" s="23"/>
      <c r="CH16" s="9">
        <v>1</v>
      </c>
      <c r="CI16" s="9">
        <v>2</v>
      </c>
      <c r="CJ16" s="9">
        <v>4</v>
      </c>
      <c r="CK16" s="9"/>
      <c r="CL16" s="9"/>
      <c r="CM16" s="23"/>
      <c r="CN16" s="17" t="s">
        <v>211</v>
      </c>
      <c r="CO16" s="9" t="s">
        <v>210</v>
      </c>
      <c r="CP16" s="9" t="s">
        <v>207</v>
      </c>
      <c r="CQ16" s="9" t="s">
        <v>1104</v>
      </c>
      <c r="CR16" s="9" t="s">
        <v>208</v>
      </c>
      <c r="CS16" s="23" t="s">
        <v>212</v>
      </c>
      <c r="CT16" s="17" t="s">
        <v>211</v>
      </c>
      <c r="CU16" s="17" t="s">
        <v>1106</v>
      </c>
      <c r="CV16" s="23"/>
      <c r="CW16" s="17" t="s">
        <v>1586</v>
      </c>
      <c r="CX16" s="17" t="s">
        <v>1586</v>
      </c>
      <c r="CY16" s="17" t="s">
        <v>1587</v>
      </c>
      <c r="CZ16" s="17" t="s">
        <v>1587</v>
      </c>
      <c r="DA16" s="17" t="s">
        <v>1587</v>
      </c>
      <c r="DB16" s="17" t="s">
        <v>1586</v>
      </c>
      <c r="DC16" s="17" t="s">
        <v>1586</v>
      </c>
      <c r="DD16" s="17" t="s">
        <v>1587</v>
      </c>
      <c r="DE16" s="17" t="s">
        <v>1586</v>
      </c>
      <c r="DF16" s="17" t="s">
        <v>1587</v>
      </c>
      <c r="DG16" s="17" t="s">
        <v>1587</v>
      </c>
      <c r="DH16" s="23" t="s">
        <v>213</v>
      </c>
      <c r="DI16" s="23" t="s">
        <v>214</v>
      </c>
      <c r="DJ16" s="23" t="s">
        <v>215</v>
      </c>
      <c r="DK16" s="23" t="s">
        <v>216</v>
      </c>
      <c r="DL16" s="23" t="s">
        <v>217</v>
      </c>
      <c r="DM16" s="24"/>
    </row>
    <row r="17" spans="2:117" ht="42">
      <c r="B17" s="56" t="s">
        <v>218</v>
      </c>
      <c r="C17" s="7">
        <v>2</v>
      </c>
      <c r="D17" s="23"/>
      <c r="E17" s="9">
        <v>1</v>
      </c>
      <c r="F17" s="23"/>
      <c r="G17" s="23" t="s">
        <v>219</v>
      </c>
      <c r="H17" s="23" t="s">
        <v>220</v>
      </c>
      <c r="I17" s="23" t="s">
        <v>221</v>
      </c>
      <c r="J17" s="23" t="s">
        <v>222</v>
      </c>
      <c r="K17" s="23"/>
      <c r="L17" s="9">
        <v>17</v>
      </c>
      <c r="M17" s="9">
        <v>22</v>
      </c>
      <c r="N17" s="9">
        <v>12</v>
      </c>
      <c r="O17" s="9">
        <v>4</v>
      </c>
      <c r="P17" s="9">
        <v>8</v>
      </c>
      <c r="Q17" s="9">
        <v>10</v>
      </c>
      <c r="R17" s="9">
        <v>11</v>
      </c>
      <c r="S17" s="9">
        <v>2</v>
      </c>
      <c r="T17" s="9">
        <v>9</v>
      </c>
      <c r="U17" s="9">
        <v>7</v>
      </c>
      <c r="V17" s="99">
        <f t="shared" si="2"/>
        <v>1</v>
      </c>
      <c r="W17" s="99">
        <f t="shared" si="2"/>
        <v>1</v>
      </c>
      <c r="X17" s="99">
        <f t="shared" si="2"/>
        <v>1</v>
      </c>
      <c r="Y17" s="99">
        <f t="shared" si="2"/>
        <v>1</v>
      </c>
      <c r="Z17" s="99">
        <f t="shared" si="2"/>
        <v>1</v>
      </c>
      <c r="AA17" s="99">
        <f t="shared" si="2"/>
        <v>1</v>
      </c>
      <c r="AB17" s="9" t="s">
        <v>9</v>
      </c>
      <c r="AC17" s="9" t="s">
        <v>1231</v>
      </c>
      <c r="AD17" s="9"/>
      <c r="AE17" s="9"/>
      <c r="AF17" s="9"/>
      <c r="AG17" s="9" t="s">
        <v>9</v>
      </c>
      <c r="AH17" s="9" t="s">
        <v>1231</v>
      </c>
      <c r="AI17" s="9" t="s">
        <v>1232</v>
      </c>
      <c r="AJ17" s="9"/>
      <c r="AK17" s="9"/>
      <c r="AL17" s="9" t="s">
        <v>9</v>
      </c>
      <c r="AM17" s="9" t="s">
        <v>10</v>
      </c>
      <c r="AN17" s="9"/>
      <c r="AO17" s="9"/>
      <c r="AP17" s="9"/>
      <c r="AQ17" s="9" t="s">
        <v>9</v>
      </c>
      <c r="AR17" s="9"/>
      <c r="AS17" s="9"/>
      <c r="AT17" s="9"/>
      <c r="AU17" s="9"/>
      <c r="AV17" s="9" t="s">
        <v>9</v>
      </c>
      <c r="AW17" s="9"/>
      <c r="AX17" s="9"/>
      <c r="AY17" s="9"/>
      <c r="AZ17" s="9"/>
      <c r="BA17" s="9" t="s">
        <v>9</v>
      </c>
      <c r="BB17" s="9"/>
      <c r="BC17" s="9"/>
      <c r="BD17" s="9"/>
      <c r="BE17" s="9"/>
      <c r="BF17" s="9" t="s">
        <v>9</v>
      </c>
      <c r="BG17" s="9" t="s">
        <v>10</v>
      </c>
      <c r="BH17" s="9" t="s">
        <v>1232</v>
      </c>
      <c r="BI17" s="9"/>
      <c r="BJ17" s="9"/>
      <c r="BK17" s="9" t="s">
        <v>9</v>
      </c>
      <c r="BL17" s="9"/>
      <c r="BM17" s="9"/>
      <c r="BN17" s="9"/>
      <c r="BO17" s="9"/>
      <c r="BP17" s="9" t="s">
        <v>9</v>
      </c>
      <c r="BQ17" s="9" t="s">
        <v>1232</v>
      </c>
      <c r="BR17" s="9"/>
      <c r="BS17" s="9"/>
      <c r="BT17" s="9"/>
      <c r="BU17" s="9" t="s">
        <v>9</v>
      </c>
      <c r="BV17" s="9"/>
      <c r="BW17" s="9"/>
      <c r="BX17" s="9"/>
      <c r="BY17" s="9"/>
      <c r="BZ17" s="104">
        <f t="shared" si="3"/>
        <v>0</v>
      </c>
      <c r="CA17" s="104">
        <f t="shared" si="3"/>
        <v>0</v>
      </c>
      <c r="CB17" s="104">
        <f t="shared" si="3"/>
        <v>2</v>
      </c>
      <c r="CC17" s="104">
        <f t="shared" si="3"/>
        <v>10</v>
      </c>
      <c r="CD17" s="104">
        <f t="shared" si="3"/>
        <v>0</v>
      </c>
      <c r="CE17" s="104">
        <f t="shared" si="3"/>
        <v>2</v>
      </c>
      <c r="CF17" s="104">
        <f t="shared" si="3"/>
        <v>3</v>
      </c>
      <c r="CG17" s="23"/>
      <c r="CH17" s="9">
        <v>2</v>
      </c>
      <c r="CI17" s="9">
        <v>4</v>
      </c>
      <c r="CJ17" s="9"/>
      <c r="CK17" s="9"/>
      <c r="CL17" s="9"/>
      <c r="CM17" s="23"/>
      <c r="CN17" s="17" t="s">
        <v>496</v>
      </c>
      <c r="CO17" s="9" t="s">
        <v>9</v>
      </c>
      <c r="CP17" s="9"/>
      <c r="CQ17" s="9"/>
      <c r="CR17" s="9"/>
      <c r="CS17" s="23" t="s">
        <v>223</v>
      </c>
      <c r="CT17" s="17" t="s">
        <v>496</v>
      </c>
      <c r="CU17" s="17" t="s">
        <v>496</v>
      </c>
      <c r="CV17" s="23" t="s">
        <v>224</v>
      </c>
      <c r="CW17" s="17" t="s">
        <v>1586</v>
      </c>
      <c r="CX17" s="17" t="s">
        <v>1586</v>
      </c>
      <c r="CY17" s="17" t="s">
        <v>1588</v>
      </c>
      <c r="CZ17" s="17" t="s">
        <v>1588</v>
      </c>
      <c r="DA17" s="17" t="s">
        <v>1587</v>
      </c>
      <c r="DB17" s="17" t="s">
        <v>1586</v>
      </c>
      <c r="DC17" s="17" t="s">
        <v>1587</v>
      </c>
      <c r="DD17" s="17" t="s">
        <v>1587</v>
      </c>
      <c r="DE17" s="17" t="s">
        <v>1587</v>
      </c>
      <c r="DF17" s="17" t="s">
        <v>1587</v>
      </c>
      <c r="DG17" s="17" t="s">
        <v>1587</v>
      </c>
      <c r="DH17" s="23" t="s">
        <v>225</v>
      </c>
      <c r="DI17" s="23" t="s">
        <v>226</v>
      </c>
      <c r="DJ17" s="23" t="s">
        <v>227</v>
      </c>
      <c r="DK17" s="23" t="s">
        <v>228</v>
      </c>
      <c r="DL17" s="23" t="s">
        <v>229</v>
      </c>
      <c r="DM17" s="24"/>
    </row>
    <row r="18" spans="2:117" ht="31.5">
      <c r="B18" s="56" t="s">
        <v>230</v>
      </c>
      <c r="C18" s="7">
        <v>2</v>
      </c>
      <c r="D18" s="23" t="s">
        <v>231</v>
      </c>
      <c r="E18" s="9">
        <v>1</v>
      </c>
      <c r="F18" s="23"/>
      <c r="G18" s="23" t="s">
        <v>232</v>
      </c>
      <c r="H18" s="23" t="s">
        <v>233</v>
      </c>
      <c r="I18" s="23"/>
      <c r="J18" s="23"/>
      <c r="K18" s="23"/>
      <c r="L18" s="9">
        <v>17</v>
      </c>
      <c r="M18" s="9">
        <v>2</v>
      </c>
      <c r="N18" s="9">
        <v>7</v>
      </c>
      <c r="O18" s="9">
        <v>9</v>
      </c>
      <c r="P18" s="9">
        <v>5</v>
      </c>
      <c r="Q18" s="9">
        <v>4</v>
      </c>
      <c r="R18" s="9">
        <v>10</v>
      </c>
      <c r="S18" s="9">
        <v>6</v>
      </c>
      <c r="T18" s="9">
        <v>11</v>
      </c>
      <c r="U18" s="9">
        <v>8</v>
      </c>
      <c r="V18" s="99">
        <f t="shared" si="2"/>
        <v>1</v>
      </c>
      <c r="W18" s="99">
        <f t="shared" si="2"/>
        <v>1</v>
      </c>
      <c r="X18" s="99">
        <f t="shared" si="2"/>
        <v>1</v>
      </c>
      <c r="Y18" s="99">
        <f t="shared" si="2"/>
        <v>1</v>
      </c>
      <c r="Z18" s="99">
        <f t="shared" si="2"/>
        <v>1</v>
      </c>
      <c r="AA18" s="99">
        <f t="shared" si="2"/>
        <v>1</v>
      </c>
      <c r="AB18" s="9" t="s">
        <v>234</v>
      </c>
      <c r="AC18" s="9" t="s">
        <v>235</v>
      </c>
      <c r="AD18" s="9" t="s">
        <v>236</v>
      </c>
      <c r="AE18" s="9"/>
      <c r="AF18" s="9"/>
      <c r="AG18" s="9" t="s">
        <v>234</v>
      </c>
      <c r="AH18" s="9" t="s">
        <v>235</v>
      </c>
      <c r="AI18" s="9"/>
      <c r="AJ18" s="9"/>
      <c r="AK18" s="9"/>
      <c r="AL18" s="9" t="s">
        <v>234</v>
      </c>
      <c r="AM18" s="9" t="s">
        <v>235</v>
      </c>
      <c r="AN18" s="9"/>
      <c r="AO18" s="9"/>
      <c r="AP18" s="9"/>
      <c r="AQ18" s="9" t="s">
        <v>234</v>
      </c>
      <c r="AR18" s="9" t="s">
        <v>235</v>
      </c>
      <c r="AS18" s="9"/>
      <c r="AT18" s="9"/>
      <c r="AU18" s="9"/>
      <c r="AV18" s="9" t="s">
        <v>234</v>
      </c>
      <c r="AW18" s="9" t="s">
        <v>235</v>
      </c>
      <c r="AX18" s="9"/>
      <c r="AY18" s="9"/>
      <c r="AZ18" s="9"/>
      <c r="BA18" s="9" t="s">
        <v>234</v>
      </c>
      <c r="BB18" s="9" t="s">
        <v>235</v>
      </c>
      <c r="BC18" s="9"/>
      <c r="BD18" s="9"/>
      <c r="BE18" s="9"/>
      <c r="BF18" s="9" t="s">
        <v>234</v>
      </c>
      <c r="BG18" s="9" t="s">
        <v>235</v>
      </c>
      <c r="BH18" s="9"/>
      <c r="BI18" s="9"/>
      <c r="BJ18" s="9"/>
      <c r="BK18" s="9" t="s">
        <v>234</v>
      </c>
      <c r="BL18" s="9" t="s">
        <v>235</v>
      </c>
      <c r="BM18" s="9"/>
      <c r="BN18" s="9"/>
      <c r="BO18" s="9"/>
      <c r="BP18" s="9" t="s">
        <v>234</v>
      </c>
      <c r="BQ18" s="9" t="s">
        <v>235</v>
      </c>
      <c r="BR18" s="9" t="s">
        <v>237</v>
      </c>
      <c r="BS18" s="9"/>
      <c r="BT18" s="9"/>
      <c r="BU18" s="9" t="s">
        <v>234</v>
      </c>
      <c r="BV18" s="9" t="s">
        <v>235</v>
      </c>
      <c r="BW18" s="9"/>
      <c r="BX18" s="9"/>
      <c r="BY18" s="9"/>
      <c r="BZ18" s="104">
        <f t="shared" si="3"/>
        <v>1</v>
      </c>
      <c r="CA18" s="104">
        <f t="shared" si="3"/>
        <v>0</v>
      </c>
      <c r="CB18" s="104">
        <f t="shared" si="3"/>
        <v>10</v>
      </c>
      <c r="CC18" s="104">
        <f t="shared" si="3"/>
        <v>10</v>
      </c>
      <c r="CD18" s="104">
        <f t="shared" si="3"/>
        <v>0</v>
      </c>
      <c r="CE18" s="104">
        <f t="shared" si="3"/>
        <v>1</v>
      </c>
      <c r="CF18" s="104">
        <f t="shared" si="3"/>
        <v>0</v>
      </c>
      <c r="CG18" s="23"/>
      <c r="CH18" s="9">
        <v>3</v>
      </c>
      <c r="CI18" s="9">
        <v>4</v>
      </c>
      <c r="CJ18" s="9"/>
      <c r="CK18" s="9"/>
      <c r="CL18" s="9"/>
      <c r="CM18" s="23"/>
      <c r="CN18" s="17" t="s">
        <v>238</v>
      </c>
      <c r="CO18" s="9" t="s">
        <v>234</v>
      </c>
      <c r="CP18" s="9" t="s">
        <v>235</v>
      </c>
      <c r="CQ18" s="9" t="s">
        <v>237</v>
      </c>
      <c r="CR18" s="9"/>
      <c r="CS18" s="23"/>
      <c r="CT18" s="17" t="s">
        <v>238</v>
      </c>
      <c r="CU18" s="17" t="s">
        <v>238</v>
      </c>
      <c r="CV18" s="23" t="s">
        <v>239</v>
      </c>
      <c r="CW18" s="17" t="s">
        <v>1586</v>
      </c>
      <c r="CX18" s="17" t="s">
        <v>1587</v>
      </c>
      <c r="CY18" s="17" t="s">
        <v>1588</v>
      </c>
      <c r="CZ18" s="17" t="s">
        <v>1588</v>
      </c>
      <c r="DA18" s="17" t="s">
        <v>1586</v>
      </c>
      <c r="DB18" s="17" t="s">
        <v>1586</v>
      </c>
      <c r="DC18" s="17" t="s">
        <v>1587</v>
      </c>
      <c r="DD18" s="17" t="s">
        <v>1588</v>
      </c>
      <c r="DE18" s="17" t="s">
        <v>1588</v>
      </c>
      <c r="DF18" s="17" t="s">
        <v>1586</v>
      </c>
      <c r="DG18" s="17" t="s">
        <v>1586</v>
      </c>
      <c r="DH18" s="23" t="s">
        <v>240</v>
      </c>
      <c r="DI18" s="23" t="s">
        <v>1124</v>
      </c>
      <c r="DJ18" s="23" t="s">
        <v>1125</v>
      </c>
      <c r="DK18" s="23" t="s">
        <v>1596</v>
      </c>
      <c r="DL18" s="23" t="s">
        <v>1593</v>
      </c>
      <c r="DM18" s="24"/>
    </row>
    <row r="19" spans="2:135" ht="28.5" customHeight="1">
      <c r="B19" s="54">
        <v>3</v>
      </c>
      <c r="C19" s="7">
        <v>3</v>
      </c>
      <c r="D19" s="9"/>
      <c r="E19" s="9">
        <v>3</v>
      </c>
      <c r="F19" s="28"/>
      <c r="G19" s="18" t="s">
        <v>901</v>
      </c>
      <c r="H19" s="18" t="s">
        <v>622</v>
      </c>
      <c r="I19" s="29"/>
      <c r="J19" s="29"/>
      <c r="K19" s="29"/>
      <c r="L19" s="21">
        <v>9</v>
      </c>
      <c r="M19" s="21">
        <v>7</v>
      </c>
      <c r="N19" s="21">
        <v>11</v>
      </c>
      <c r="O19" s="21">
        <v>14</v>
      </c>
      <c r="P19" s="21">
        <v>4</v>
      </c>
      <c r="Q19" s="21">
        <v>12</v>
      </c>
      <c r="R19" s="21"/>
      <c r="S19" s="21"/>
      <c r="T19" s="21"/>
      <c r="U19" s="21"/>
      <c r="V19" s="99">
        <f t="shared" si="2"/>
        <v>0</v>
      </c>
      <c r="W19" s="99">
        <f t="shared" si="2"/>
        <v>1</v>
      </c>
      <c r="X19" s="99">
        <f t="shared" si="2"/>
        <v>1</v>
      </c>
      <c r="Y19" s="99">
        <f t="shared" si="2"/>
        <v>1</v>
      </c>
      <c r="Z19" s="99">
        <f t="shared" si="2"/>
        <v>1</v>
      </c>
      <c r="AA19" s="99">
        <f t="shared" si="2"/>
        <v>0</v>
      </c>
      <c r="AB19" s="21" t="s">
        <v>623</v>
      </c>
      <c r="AC19" s="21" t="s">
        <v>1865</v>
      </c>
      <c r="AD19" s="21"/>
      <c r="AE19" s="21"/>
      <c r="AF19" s="21"/>
      <c r="AG19" s="21" t="s">
        <v>623</v>
      </c>
      <c r="AH19" s="21"/>
      <c r="AI19" s="21"/>
      <c r="AJ19" s="21"/>
      <c r="AK19" s="21"/>
      <c r="AL19" s="21" t="s">
        <v>1866</v>
      </c>
      <c r="AM19" s="21" t="s">
        <v>1867</v>
      </c>
      <c r="AN19" s="21"/>
      <c r="AO19" s="21"/>
      <c r="AP19" s="21"/>
      <c r="AQ19" s="21" t="s">
        <v>623</v>
      </c>
      <c r="AR19" s="21"/>
      <c r="AS19" s="21"/>
      <c r="AT19" s="21"/>
      <c r="AU19" s="21"/>
      <c r="AV19" s="21" t="s">
        <v>623</v>
      </c>
      <c r="AW19" s="21" t="s">
        <v>1868</v>
      </c>
      <c r="AX19" s="21"/>
      <c r="AY19" s="21"/>
      <c r="AZ19" s="21"/>
      <c r="BA19" s="21" t="s">
        <v>623</v>
      </c>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104">
        <f t="shared" si="3"/>
        <v>1</v>
      </c>
      <c r="CA19" s="104">
        <f t="shared" si="3"/>
        <v>0</v>
      </c>
      <c r="CB19" s="104">
        <f t="shared" si="3"/>
        <v>5</v>
      </c>
      <c r="CC19" s="104">
        <f t="shared" si="3"/>
        <v>1</v>
      </c>
      <c r="CD19" s="104">
        <f t="shared" si="3"/>
        <v>0</v>
      </c>
      <c r="CE19" s="104">
        <f t="shared" si="3"/>
        <v>1</v>
      </c>
      <c r="CF19" s="104">
        <f t="shared" si="3"/>
        <v>1</v>
      </c>
      <c r="CG19" s="29"/>
      <c r="CH19" s="21">
        <v>3</v>
      </c>
      <c r="CI19" s="21">
        <v>4</v>
      </c>
      <c r="CJ19" s="21"/>
      <c r="CK19" s="21"/>
      <c r="CL19" s="21"/>
      <c r="CM19" s="28"/>
      <c r="CN19" s="21" t="s">
        <v>1869</v>
      </c>
      <c r="CO19" s="21" t="s">
        <v>1866</v>
      </c>
      <c r="CP19" s="21" t="s">
        <v>1870</v>
      </c>
      <c r="CQ19" s="21" t="s">
        <v>1865</v>
      </c>
      <c r="CR19" s="21"/>
      <c r="CS19" s="18"/>
      <c r="CT19" s="21" t="s">
        <v>1869</v>
      </c>
      <c r="CU19" s="21" t="s">
        <v>1871</v>
      </c>
      <c r="CV19" s="18"/>
      <c r="CW19" s="29" t="s">
        <v>1587</v>
      </c>
      <c r="CX19" s="29" t="s">
        <v>1586</v>
      </c>
      <c r="CY19" s="29" t="s">
        <v>1586</v>
      </c>
      <c r="CZ19" s="29" t="s">
        <v>1587</v>
      </c>
      <c r="DA19" s="29" t="s">
        <v>1586</v>
      </c>
      <c r="DB19" s="29" t="s">
        <v>1587</v>
      </c>
      <c r="DC19" s="21" t="s">
        <v>1587</v>
      </c>
      <c r="DD19" s="21" t="s">
        <v>1587</v>
      </c>
      <c r="DE19" s="21" t="s">
        <v>1587</v>
      </c>
      <c r="DF19" s="21" t="s">
        <v>1587</v>
      </c>
      <c r="DG19" s="21" t="s">
        <v>1586</v>
      </c>
      <c r="DH19" s="18" t="s">
        <v>2132</v>
      </c>
      <c r="DI19" s="18" t="s">
        <v>2133</v>
      </c>
      <c r="DJ19" s="18" t="s">
        <v>2134</v>
      </c>
      <c r="DK19" s="18" t="s">
        <v>2135</v>
      </c>
      <c r="DL19" s="18" t="s">
        <v>2136</v>
      </c>
      <c r="DM19" s="30"/>
      <c r="DN19" s="31"/>
      <c r="DO19" s="31"/>
      <c r="DP19" s="31"/>
      <c r="DQ19" s="31"/>
      <c r="DR19" s="31"/>
      <c r="DS19" s="31"/>
      <c r="DT19" s="31"/>
      <c r="DU19" s="31"/>
      <c r="DV19" s="31"/>
      <c r="DW19" s="31"/>
      <c r="DX19" s="31"/>
      <c r="DY19" s="31"/>
      <c r="DZ19" s="31"/>
      <c r="EA19" s="31"/>
      <c r="EB19" s="31"/>
      <c r="EC19" s="31"/>
      <c r="ED19" s="31"/>
      <c r="EE19" s="31"/>
    </row>
    <row r="20" spans="2:116" ht="42">
      <c r="B20" s="51">
        <v>4</v>
      </c>
      <c r="C20" s="7">
        <v>2</v>
      </c>
      <c r="D20" s="23"/>
      <c r="E20" s="9">
        <v>1</v>
      </c>
      <c r="F20" s="23"/>
      <c r="G20" s="23" t="s">
        <v>1901</v>
      </c>
      <c r="H20" s="23" t="s">
        <v>1902</v>
      </c>
      <c r="I20" s="23" t="s">
        <v>1903</v>
      </c>
      <c r="J20" s="23" t="s">
        <v>1904</v>
      </c>
      <c r="K20" s="23" t="s">
        <v>1905</v>
      </c>
      <c r="L20" s="9">
        <v>6</v>
      </c>
      <c r="M20" s="9">
        <v>9</v>
      </c>
      <c r="N20" s="9">
        <v>13</v>
      </c>
      <c r="O20" s="9">
        <v>24</v>
      </c>
      <c r="P20" s="9"/>
      <c r="Q20" s="9"/>
      <c r="R20" s="9"/>
      <c r="S20" s="9"/>
      <c r="T20" s="9"/>
      <c r="U20" s="9"/>
      <c r="V20" s="99">
        <f t="shared" si="2"/>
        <v>0</v>
      </c>
      <c r="W20" s="99">
        <f t="shared" si="2"/>
        <v>1</v>
      </c>
      <c r="X20" s="99">
        <f t="shared" si="2"/>
        <v>0</v>
      </c>
      <c r="Y20" s="99">
        <f t="shared" si="2"/>
        <v>0</v>
      </c>
      <c r="Z20" s="99">
        <f t="shared" si="2"/>
        <v>0</v>
      </c>
      <c r="AA20" s="99">
        <f t="shared" si="2"/>
        <v>0</v>
      </c>
      <c r="AB20" s="9" t="s">
        <v>1906</v>
      </c>
      <c r="AC20" s="9"/>
      <c r="AD20" s="9"/>
      <c r="AE20" s="9"/>
      <c r="AF20" s="9"/>
      <c r="AG20" s="9" t="s">
        <v>1907</v>
      </c>
      <c r="AH20" s="9"/>
      <c r="AI20" s="9"/>
      <c r="AJ20" s="9"/>
      <c r="AK20" s="9"/>
      <c r="AL20" s="9" t="s">
        <v>1907</v>
      </c>
      <c r="AM20" s="9"/>
      <c r="AN20" s="9"/>
      <c r="AO20" s="9"/>
      <c r="AP20" s="9"/>
      <c r="AQ20" s="9" t="s">
        <v>1908</v>
      </c>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104">
        <f t="shared" si="3"/>
        <v>0</v>
      </c>
      <c r="CA20" s="104">
        <f t="shared" si="3"/>
        <v>0</v>
      </c>
      <c r="CB20" s="104">
        <f t="shared" si="3"/>
        <v>0</v>
      </c>
      <c r="CC20" s="104">
        <f t="shared" si="3"/>
        <v>0</v>
      </c>
      <c r="CD20" s="104">
        <f t="shared" si="3"/>
        <v>0</v>
      </c>
      <c r="CE20" s="104">
        <f t="shared" si="3"/>
        <v>1</v>
      </c>
      <c r="CF20" s="104">
        <f t="shared" si="3"/>
        <v>2</v>
      </c>
      <c r="CG20" s="23" t="s">
        <v>1909</v>
      </c>
      <c r="CH20" s="9">
        <v>3</v>
      </c>
      <c r="CI20" s="9">
        <v>5</v>
      </c>
      <c r="CJ20" s="9">
        <v>7</v>
      </c>
      <c r="CK20" s="9"/>
      <c r="CL20" s="9"/>
      <c r="CM20" s="23" t="s">
        <v>1910</v>
      </c>
      <c r="CN20" s="17" t="s">
        <v>1912</v>
      </c>
      <c r="CO20" s="9"/>
      <c r="CP20" s="9"/>
      <c r="CQ20" s="9"/>
      <c r="CR20" s="9"/>
      <c r="CS20" s="23"/>
      <c r="CT20" s="17"/>
      <c r="CU20" s="17"/>
      <c r="CV20" s="23"/>
      <c r="CW20" s="17" t="s">
        <v>1586</v>
      </c>
      <c r="CX20" s="17" t="s">
        <v>1587</v>
      </c>
      <c r="CY20" s="17" t="s">
        <v>1587</v>
      </c>
      <c r="CZ20" s="17" t="s">
        <v>1588</v>
      </c>
      <c r="DA20" s="17" t="s">
        <v>1587</v>
      </c>
      <c r="DB20" s="17" t="s">
        <v>1587</v>
      </c>
      <c r="DC20" s="17" t="s">
        <v>1587</v>
      </c>
      <c r="DD20" s="17" t="s">
        <v>1586</v>
      </c>
      <c r="DE20" s="17" t="s">
        <v>1588</v>
      </c>
      <c r="DF20" s="17" t="s">
        <v>1586</v>
      </c>
      <c r="DG20" s="17" t="s">
        <v>1586</v>
      </c>
      <c r="DH20" s="23"/>
      <c r="DI20" s="23"/>
      <c r="DJ20" s="23" t="s">
        <v>1913</v>
      </c>
      <c r="DK20" s="23" t="s">
        <v>1914</v>
      </c>
      <c r="DL20" s="23" t="s">
        <v>1915</v>
      </c>
    </row>
    <row r="21" spans="2:117" ht="13.5">
      <c r="B21" s="20" t="s">
        <v>818</v>
      </c>
      <c r="C21" s="7">
        <v>1</v>
      </c>
      <c r="D21" s="18"/>
      <c r="E21" s="9">
        <v>1</v>
      </c>
      <c r="F21" s="18"/>
      <c r="G21" s="18"/>
      <c r="H21" s="18"/>
      <c r="I21" s="18"/>
      <c r="J21" s="18"/>
      <c r="K21" s="18"/>
      <c r="L21" s="9">
        <v>21</v>
      </c>
      <c r="M21" s="9">
        <v>9</v>
      </c>
      <c r="N21" s="9">
        <v>17</v>
      </c>
      <c r="O21" s="9">
        <v>11</v>
      </c>
      <c r="P21" s="9">
        <v>2</v>
      </c>
      <c r="Q21" s="9">
        <v>10</v>
      </c>
      <c r="R21" s="9"/>
      <c r="S21" s="9"/>
      <c r="T21" s="9"/>
      <c r="U21" s="9"/>
      <c r="V21" s="99">
        <f t="shared" si="2"/>
        <v>1</v>
      </c>
      <c r="W21" s="99">
        <f t="shared" si="2"/>
        <v>1</v>
      </c>
      <c r="X21" s="99">
        <f t="shared" si="2"/>
        <v>0</v>
      </c>
      <c r="Y21" s="99">
        <f t="shared" si="2"/>
        <v>0</v>
      </c>
      <c r="Z21" s="99">
        <f t="shared" si="2"/>
        <v>1</v>
      </c>
      <c r="AA21" s="99">
        <f t="shared" si="2"/>
        <v>1</v>
      </c>
      <c r="AB21" s="9" t="s">
        <v>631</v>
      </c>
      <c r="AC21" s="9" t="s">
        <v>628</v>
      </c>
      <c r="AD21" s="9"/>
      <c r="AE21" s="9"/>
      <c r="AF21" s="9"/>
      <c r="AG21" s="9" t="s">
        <v>628</v>
      </c>
      <c r="AH21" s="9"/>
      <c r="AI21" s="9"/>
      <c r="AJ21" s="9"/>
      <c r="AK21" s="9"/>
      <c r="AL21" s="9" t="s">
        <v>631</v>
      </c>
      <c r="AM21" s="9" t="s">
        <v>633</v>
      </c>
      <c r="AN21" s="9"/>
      <c r="AO21" s="9"/>
      <c r="AP21" s="9"/>
      <c r="AQ21" s="9" t="s">
        <v>633</v>
      </c>
      <c r="AR21" s="9" t="s">
        <v>631</v>
      </c>
      <c r="AS21" s="9"/>
      <c r="AT21" s="9"/>
      <c r="AU21" s="9"/>
      <c r="AV21" s="9" t="s">
        <v>631</v>
      </c>
      <c r="AW21" s="9"/>
      <c r="AX21" s="9"/>
      <c r="AY21" s="9"/>
      <c r="AZ21" s="9"/>
      <c r="BA21" s="9" t="s">
        <v>631</v>
      </c>
      <c r="BB21" s="9"/>
      <c r="BC21" s="9"/>
      <c r="BD21" s="9"/>
      <c r="BE21" s="9"/>
      <c r="BF21" s="9"/>
      <c r="BG21" s="9"/>
      <c r="BH21" s="9"/>
      <c r="BI21" s="9"/>
      <c r="BJ21" s="9"/>
      <c r="BK21" s="9"/>
      <c r="BL21" s="9"/>
      <c r="BM21" s="9"/>
      <c r="BN21" s="9"/>
      <c r="BO21" s="9"/>
      <c r="BP21" s="9"/>
      <c r="BQ21" s="9"/>
      <c r="BR21" s="9"/>
      <c r="BS21" s="9"/>
      <c r="BT21" s="9"/>
      <c r="BU21" s="9"/>
      <c r="BV21" s="9"/>
      <c r="BW21" s="9"/>
      <c r="BX21" s="9"/>
      <c r="BY21" s="9"/>
      <c r="BZ21" s="104">
        <f t="shared" si="3"/>
        <v>2</v>
      </c>
      <c r="CA21" s="104">
        <f t="shared" si="3"/>
        <v>0</v>
      </c>
      <c r="CB21" s="104">
        <f t="shared" si="3"/>
        <v>0</v>
      </c>
      <c r="CC21" s="104">
        <f t="shared" si="3"/>
        <v>5</v>
      </c>
      <c r="CD21" s="104">
        <f t="shared" si="3"/>
        <v>0</v>
      </c>
      <c r="CE21" s="104">
        <f t="shared" si="3"/>
        <v>0</v>
      </c>
      <c r="CF21" s="104">
        <f t="shared" si="3"/>
        <v>2</v>
      </c>
      <c r="CG21" s="18"/>
      <c r="CH21" s="9">
        <v>1</v>
      </c>
      <c r="CI21" s="9">
        <v>5</v>
      </c>
      <c r="CJ21" s="9">
        <v>6</v>
      </c>
      <c r="CK21" s="9"/>
      <c r="CL21" s="9"/>
      <c r="CM21" s="18"/>
      <c r="CN21" s="9" t="s">
        <v>636</v>
      </c>
      <c r="CO21" s="9"/>
      <c r="CP21" s="9"/>
      <c r="CQ21" s="9"/>
      <c r="CR21" s="9"/>
      <c r="CS21" s="18"/>
      <c r="CT21" s="9" t="s">
        <v>636</v>
      </c>
      <c r="CU21" s="9" t="s">
        <v>636</v>
      </c>
      <c r="CV21" s="18"/>
      <c r="CW21" s="17" t="s">
        <v>1587</v>
      </c>
      <c r="CX21" s="17" t="s">
        <v>1586</v>
      </c>
      <c r="CY21" s="17" t="s">
        <v>1587</v>
      </c>
      <c r="CZ21" s="17" t="s">
        <v>1588</v>
      </c>
      <c r="DA21" s="17" t="s">
        <v>1587</v>
      </c>
      <c r="DB21" s="17" t="s">
        <v>1587</v>
      </c>
      <c r="DC21" s="9" t="s">
        <v>1586</v>
      </c>
      <c r="DD21" s="9" t="s">
        <v>1587</v>
      </c>
      <c r="DE21" s="9" t="s">
        <v>1588</v>
      </c>
      <c r="DF21" s="9" t="s">
        <v>1587</v>
      </c>
      <c r="DG21" s="9" t="s">
        <v>1587</v>
      </c>
      <c r="DH21" s="17" t="s">
        <v>819</v>
      </c>
      <c r="DI21" s="17" t="s">
        <v>820</v>
      </c>
      <c r="DJ21" s="18" t="s">
        <v>821</v>
      </c>
      <c r="DK21" s="18" t="s">
        <v>822</v>
      </c>
      <c r="DL21" s="18" t="s">
        <v>823</v>
      </c>
      <c r="DM21" s="24"/>
    </row>
    <row r="22" spans="2:117" ht="13.5">
      <c r="B22" s="20" t="s">
        <v>263</v>
      </c>
      <c r="C22" s="7">
        <v>3</v>
      </c>
      <c r="D22" s="18"/>
      <c r="E22" s="9">
        <v>2</v>
      </c>
      <c r="F22" s="18"/>
      <c r="G22" s="18"/>
      <c r="H22" s="18"/>
      <c r="I22" s="18"/>
      <c r="J22" s="18"/>
      <c r="K22" s="18"/>
      <c r="L22" s="9"/>
      <c r="M22" s="9"/>
      <c r="N22" s="9"/>
      <c r="O22" s="9"/>
      <c r="P22" s="9"/>
      <c r="Q22" s="9"/>
      <c r="R22" s="9"/>
      <c r="S22" s="9"/>
      <c r="T22" s="9"/>
      <c r="U22" s="9"/>
      <c r="V22" s="99">
        <f t="shared" si="2"/>
        <v>0</v>
      </c>
      <c r="W22" s="99">
        <f t="shared" si="2"/>
        <v>0</v>
      </c>
      <c r="X22" s="99">
        <f t="shared" si="2"/>
        <v>0</v>
      </c>
      <c r="Y22" s="99">
        <f t="shared" si="2"/>
        <v>0</v>
      </c>
      <c r="Z22" s="99">
        <f t="shared" si="2"/>
        <v>0</v>
      </c>
      <c r="AA22" s="99">
        <f t="shared" si="2"/>
        <v>0</v>
      </c>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104">
        <f t="shared" si="3"/>
        <v>0</v>
      </c>
      <c r="CA22" s="104">
        <f t="shared" si="3"/>
        <v>0</v>
      </c>
      <c r="CB22" s="104">
        <f t="shared" si="3"/>
        <v>0</v>
      </c>
      <c r="CC22" s="104">
        <f t="shared" si="3"/>
        <v>0</v>
      </c>
      <c r="CD22" s="104">
        <f t="shared" si="3"/>
        <v>0</v>
      </c>
      <c r="CE22" s="104">
        <f t="shared" si="3"/>
        <v>0</v>
      </c>
      <c r="CF22" s="104">
        <f t="shared" si="3"/>
        <v>0</v>
      </c>
      <c r="CG22" s="18"/>
      <c r="CH22" s="9"/>
      <c r="CI22" s="9"/>
      <c r="CJ22" s="9"/>
      <c r="CK22" s="9"/>
      <c r="CL22" s="9"/>
      <c r="CM22" s="18"/>
      <c r="CN22" s="9"/>
      <c r="CO22" s="9"/>
      <c r="CP22" s="9"/>
      <c r="CQ22" s="9"/>
      <c r="CR22" s="9"/>
      <c r="CS22" s="18"/>
      <c r="CT22" s="9"/>
      <c r="CU22" s="9"/>
      <c r="CV22" s="18"/>
      <c r="CW22" s="17"/>
      <c r="CX22" s="17"/>
      <c r="CY22" s="17"/>
      <c r="CZ22" s="17"/>
      <c r="DA22" s="17"/>
      <c r="DB22" s="17"/>
      <c r="DC22" s="9"/>
      <c r="DD22" s="9"/>
      <c r="DE22" s="9"/>
      <c r="DF22" s="9"/>
      <c r="DG22" s="9"/>
      <c r="DH22" s="17"/>
      <c r="DI22" s="17"/>
      <c r="DJ22" s="18"/>
      <c r="DK22" s="18"/>
      <c r="DL22" s="18"/>
      <c r="DM22" s="24"/>
    </row>
    <row r="23" spans="2:117" ht="13.5">
      <c r="B23" s="20" t="s">
        <v>824</v>
      </c>
      <c r="C23" s="7">
        <v>3</v>
      </c>
      <c r="D23" s="18"/>
      <c r="E23" s="9">
        <v>2</v>
      </c>
      <c r="F23" s="18" t="s">
        <v>825</v>
      </c>
      <c r="G23" s="18"/>
      <c r="H23" s="18"/>
      <c r="I23" s="18"/>
      <c r="J23" s="18"/>
      <c r="K23" s="18"/>
      <c r="L23" s="9">
        <v>21</v>
      </c>
      <c r="M23" s="9">
        <v>9</v>
      </c>
      <c r="N23" s="9">
        <v>10</v>
      </c>
      <c r="O23" s="9">
        <v>11</v>
      </c>
      <c r="P23" s="9">
        <v>4</v>
      </c>
      <c r="Q23" s="9">
        <v>14</v>
      </c>
      <c r="R23" s="9">
        <v>12</v>
      </c>
      <c r="S23" s="9">
        <v>8</v>
      </c>
      <c r="T23" s="9">
        <v>19</v>
      </c>
      <c r="U23" s="9">
        <v>2</v>
      </c>
      <c r="V23" s="99">
        <f t="shared" si="2"/>
        <v>1</v>
      </c>
      <c r="W23" s="99">
        <f t="shared" si="2"/>
        <v>1</v>
      </c>
      <c r="X23" s="99">
        <f t="shared" si="2"/>
        <v>1</v>
      </c>
      <c r="Y23" s="99">
        <f t="shared" si="2"/>
        <v>0</v>
      </c>
      <c r="Z23" s="99">
        <f t="shared" si="2"/>
        <v>1</v>
      </c>
      <c r="AA23" s="99">
        <f t="shared" si="2"/>
        <v>0</v>
      </c>
      <c r="AB23" s="9" t="s">
        <v>631</v>
      </c>
      <c r="AC23" s="9" t="s">
        <v>630</v>
      </c>
      <c r="AD23" s="9"/>
      <c r="AE23" s="9"/>
      <c r="AF23" s="9"/>
      <c r="AG23" s="9" t="s">
        <v>631</v>
      </c>
      <c r="AH23" s="9" t="s">
        <v>630</v>
      </c>
      <c r="AI23" s="9"/>
      <c r="AJ23" s="9"/>
      <c r="AK23" s="9"/>
      <c r="AL23" s="9" t="s">
        <v>631</v>
      </c>
      <c r="AM23" s="9" t="s">
        <v>630</v>
      </c>
      <c r="AN23" s="9"/>
      <c r="AO23" s="9"/>
      <c r="AP23" s="9"/>
      <c r="AQ23" s="9" t="s">
        <v>633</v>
      </c>
      <c r="AR23" s="9"/>
      <c r="AS23" s="9"/>
      <c r="AT23" s="9"/>
      <c r="AU23" s="9"/>
      <c r="AV23" s="9" t="s">
        <v>631</v>
      </c>
      <c r="AW23" s="9"/>
      <c r="AX23" s="9"/>
      <c r="AY23" s="9"/>
      <c r="AZ23" s="9"/>
      <c r="BA23" s="9" t="s">
        <v>631</v>
      </c>
      <c r="BB23" s="9"/>
      <c r="BC23" s="9"/>
      <c r="BD23" s="9"/>
      <c r="BE23" s="9"/>
      <c r="BF23" s="9" t="s">
        <v>631</v>
      </c>
      <c r="BG23" s="9"/>
      <c r="BH23" s="9"/>
      <c r="BI23" s="9"/>
      <c r="BJ23" s="9"/>
      <c r="BK23" s="9" t="s">
        <v>631</v>
      </c>
      <c r="BL23" s="9"/>
      <c r="BM23" s="9"/>
      <c r="BN23" s="9"/>
      <c r="BO23" s="9"/>
      <c r="BP23" s="9" t="s">
        <v>631</v>
      </c>
      <c r="BQ23" s="9"/>
      <c r="BR23" s="9"/>
      <c r="BS23" s="9"/>
      <c r="BT23" s="9"/>
      <c r="BU23" s="9" t="s">
        <v>631</v>
      </c>
      <c r="BV23" s="9"/>
      <c r="BW23" s="9"/>
      <c r="BX23" s="9"/>
      <c r="BY23" s="9"/>
      <c r="BZ23" s="104">
        <f t="shared" si="3"/>
        <v>1</v>
      </c>
      <c r="CA23" s="104">
        <f t="shared" si="3"/>
        <v>0</v>
      </c>
      <c r="CB23" s="104">
        <f t="shared" si="3"/>
        <v>0</v>
      </c>
      <c r="CC23" s="104">
        <f t="shared" si="3"/>
        <v>9</v>
      </c>
      <c r="CD23" s="104">
        <f t="shared" si="3"/>
        <v>0</v>
      </c>
      <c r="CE23" s="104">
        <f t="shared" si="3"/>
        <v>3</v>
      </c>
      <c r="CF23" s="104">
        <f t="shared" si="3"/>
        <v>0</v>
      </c>
      <c r="CG23" s="18"/>
      <c r="CH23" s="9">
        <v>2</v>
      </c>
      <c r="CI23" s="9">
        <v>6</v>
      </c>
      <c r="CJ23" s="9"/>
      <c r="CK23" s="9"/>
      <c r="CL23" s="9"/>
      <c r="CM23" s="18"/>
      <c r="CN23" s="9" t="s">
        <v>635</v>
      </c>
      <c r="CO23" s="9" t="s">
        <v>630</v>
      </c>
      <c r="CP23" s="9"/>
      <c r="CQ23" s="9"/>
      <c r="CR23" s="9"/>
      <c r="CS23" s="18"/>
      <c r="CT23" s="9" t="s">
        <v>635</v>
      </c>
      <c r="CU23" s="9" t="s">
        <v>636</v>
      </c>
      <c r="CV23" s="18"/>
      <c r="CW23" s="17" t="s">
        <v>1586</v>
      </c>
      <c r="CX23" s="17" t="s">
        <v>1586</v>
      </c>
      <c r="CY23" s="17"/>
      <c r="CZ23" s="17"/>
      <c r="DA23" s="17"/>
      <c r="DB23" s="17" t="s">
        <v>1586</v>
      </c>
      <c r="DC23" s="9"/>
      <c r="DD23" s="9"/>
      <c r="DE23" s="9"/>
      <c r="DF23" s="9"/>
      <c r="DG23" s="9" t="s">
        <v>1587</v>
      </c>
      <c r="DH23" s="17" t="s">
        <v>826</v>
      </c>
      <c r="DI23" s="17" t="s">
        <v>827</v>
      </c>
      <c r="DJ23" s="18" t="s">
        <v>828</v>
      </c>
      <c r="DK23" s="18" t="s">
        <v>829</v>
      </c>
      <c r="DL23" s="18" t="s">
        <v>830</v>
      </c>
      <c r="DM23" s="24"/>
    </row>
    <row r="24" spans="2:117" ht="13.5">
      <c r="B24" s="20" t="s">
        <v>831</v>
      </c>
      <c r="C24" s="7">
        <v>3</v>
      </c>
      <c r="D24" s="18" t="s">
        <v>832</v>
      </c>
      <c r="E24" s="9">
        <v>1</v>
      </c>
      <c r="F24" s="18"/>
      <c r="G24" s="18" t="s">
        <v>833</v>
      </c>
      <c r="H24" s="18"/>
      <c r="I24" s="18"/>
      <c r="J24" s="18"/>
      <c r="K24" s="18"/>
      <c r="L24" s="9">
        <v>12</v>
      </c>
      <c r="M24" s="9">
        <v>9</v>
      </c>
      <c r="N24" s="9">
        <v>4</v>
      </c>
      <c r="O24" s="9">
        <v>6</v>
      </c>
      <c r="P24" s="9">
        <v>11</v>
      </c>
      <c r="Q24" s="9">
        <v>2</v>
      </c>
      <c r="R24" s="9">
        <v>5</v>
      </c>
      <c r="S24" s="9">
        <v>10</v>
      </c>
      <c r="T24" s="9">
        <v>18</v>
      </c>
      <c r="U24" s="9">
        <v>8</v>
      </c>
      <c r="V24" s="99">
        <f t="shared" si="2"/>
        <v>1</v>
      </c>
      <c r="W24" s="99">
        <f t="shared" si="2"/>
        <v>1</v>
      </c>
      <c r="X24" s="99">
        <f t="shared" si="2"/>
        <v>1</v>
      </c>
      <c r="Y24" s="99">
        <f t="shared" si="2"/>
        <v>0</v>
      </c>
      <c r="Z24" s="99">
        <f t="shared" si="2"/>
        <v>1</v>
      </c>
      <c r="AA24" s="99">
        <f t="shared" si="2"/>
        <v>0</v>
      </c>
      <c r="AB24" s="9" t="s">
        <v>631</v>
      </c>
      <c r="AC24" s="9" t="s">
        <v>628</v>
      </c>
      <c r="AD24" s="9"/>
      <c r="AE24" s="9"/>
      <c r="AF24" s="9"/>
      <c r="AG24" s="9" t="s">
        <v>631</v>
      </c>
      <c r="AH24" s="9" t="s">
        <v>630</v>
      </c>
      <c r="AI24" s="9" t="s">
        <v>628</v>
      </c>
      <c r="AJ24" s="9"/>
      <c r="AK24" s="9"/>
      <c r="AL24" s="9" t="s">
        <v>631</v>
      </c>
      <c r="AM24" s="9" t="s">
        <v>629</v>
      </c>
      <c r="AN24" s="9"/>
      <c r="AO24" s="9"/>
      <c r="AP24" s="9"/>
      <c r="AQ24" s="9" t="s">
        <v>631</v>
      </c>
      <c r="AR24" s="9" t="s">
        <v>629</v>
      </c>
      <c r="AS24" s="9" t="s">
        <v>628</v>
      </c>
      <c r="AT24" s="9"/>
      <c r="AU24" s="9"/>
      <c r="AV24" s="9" t="s">
        <v>631</v>
      </c>
      <c r="AW24" s="9" t="s">
        <v>629</v>
      </c>
      <c r="AX24" s="9"/>
      <c r="AY24" s="9"/>
      <c r="AZ24" s="9"/>
      <c r="BA24" s="9" t="s">
        <v>631</v>
      </c>
      <c r="BB24" s="9" t="s">
        <v>628</v>
      </c>
      <c r="BC24" s="9"/>
      <c r="BD24" s="9"/>
      <c r="BE24" s="9"/>
      <c r="BF24" s="9" t="s">
        <v>629</v>
      </c>
      <c r="BG24" s="9" t="s">
        <v>628</v>
      </c>
      <c r="BH24" s="9"/>
      <c r="BI24" s="9"/>
      <c r="BJ24" s="9"/>
      <c r="BK24" s="9" t="s">
        <v>631</v>
      </c>
      <c r="BL24" s="9" t="s">
        <v>629</v>
      </c>
      <c r="BM24" s="9"/>
      <c r="BN24" s="9"/>
      <c r="BO24" s="9"/>
      <c r="BP24" s="9" t="s">
        <v>631</v>
      </c>
      <c r="BQ24" s="9" t="s">
        <v>629</v>
      </c>
      <c r="BR24" s="9"/>
      <c r="BS24" s="9"/>
      <c r="BT24" s="9"/>
      <c r="BU24" s="9" t="s">
        <v>631</v>
      </c>
      <c r="BV24" s="9" t="s">
        <v>629</v>
      </c>
      <c r="BW24" s="9"/>
      <c r="BX24" s="9"/>
      <c r="BY24" s="9"/>
      <c r="BZ24" s="104">
        <f t="shared" si="3"/>
        <v>0</v>
      </c>
      <c r="CA24" s="104">
        <f t="shared" si="3"/>
        <v>0</v>
      </c>
      <c r="CB24" s="104">
        <f t="shared" si="3"/>
        <v>0</v>
      </c>
      <c r="CC24" s="104">
        <f t="shared" si="3"/>
        <v>9</v>
      </c>
      <c r="CD24" s="104">
        <f t="shared" si="3"/>
        <v>0</v>
      </c>
      <c r="CE24" s="104">
        <f t="shared" si="3"/>
        <v>1</v>
      </c>
      <c r="CF24" s="104">
        <f t="shared" si="3"/>
        <v>5</v>
      </c>
      <c r="CG24" s="18" t="s">
        <v>834</v>
      </c>
      <c r="CH24" s="9">
        <v>1</v>
      </c>
      <c r="CI24" s="9">
        <v>2</v>
      </c>
      <c r="CJ24" s="9"/>
      <c r="CK24" s="9"/>
      <c r="CL24" s="9"/>
      <c r="CM24" s="18"/>
      <c r="CN24" s="9" t="s">
        <v>635</v>
      </c>
      <c r="CO24" s="9" t="s">
        <v>631</v>
      </c>
      <c r="CP24" s="9" t="s">
        <v>630</v>
      </c>
      <c r="CQ24" s="9"/>
      <c r="CR24" s="9"/>
      <c r="CS24" s="18"/>
      <c r="CT24" s="9" t="s">
        <v>635</v>
      </c>
      <c r="CU24" s="9" t="s">
        <v>635</v>
      </c>
      <c r="CV24" s="18"/>
      <c r="CW24" s="17" t="s">
        <v>1586</v>
      </c>
      <c r="CX24" s="17" t="s">
        <v>1586</v>
      </c>
      <c r="CY24" s="17" t="s">
        <v>1587</v>
      </c>
      <c r="CZ24" s="17" t="s">
        <v>1587</v>
      </c>
      <c r="DA24" s="17" t="s">
        <v>1587</v>
      </c>
      <c r="DB24" s="17" t="s">
        <v>1586</v>
      </c>
      <c r="DC24" s="9" t="s">
        <v>1587</v>
      </c>
      <c r="DD24" s="9" t="s">
        <v>1587</v>
      </c>
      <c r="DE24" s="9" t="s">
        <v>1587</v>
      </c>
      <c r="DF24" s="9" t="s">
        <v>1587</v>
      </c>
      <c r="DG24" s="9" t="s">
        <v>1586</v>
      </c>
      <c r="DH24" s="17" t="s">
        <v>835</v>
      </c>
      <c r="DI24" s="17" t="s">
        <v>836</v>
      </c>
      <c r="DJ24" s="18" t="s">
        <v>837</v>
      </c>
      <c r="DK24" s="18" t="s">
        <v>838</v>
      </c>
      <c r="DL24" s="18" t="s">
        <v>839</v>
      </c>
      <c r="DM24" s="24"/>
    </row>
    <row r="25" spans="2:117" ht="13.5">
      <c r="B25" s="20" t="s">
        <v>292</v>
      </c>
      <c r="C25" s="7"/>
      <c r="D25" s="18"/>
      <c r="E25" s="9">
        <v>2</v>
      </c>
      <c r="F25" s="18"/>
      <c r="G25" s="18"/>
      <c r="H25" s="18"/>
      <c r="I25" s="18"/>
      <c r="J25" s="18"/>
      <c r="K25" s="18"/>
      <c r="L25" s="9"/>
      <c r="M25" s="9"/>
      <c r="N25" s="9"/>
      <c r="O25" s="9"/>
      <c r="P25" s="9"/>
      <c r="Q25" s="9"/>
      <c r="R25" s="9"/>
      <c r="S25" s="9"/>
      <c r="T25" s="9"/>
      <c r="U25" s="9"/>
      <c r="V25" s="99">
        <f t="shared" si="2"/>
        <v>0</v>
      </c>
      <c r="W25" s="99">
        <f t="shared" si="2"/>
        <v>0</v>
      </c>
      <c r="X25" s="99">
        <f t="shared" si="2"/>
        <v>0</v>
      </c>
      <c r="Y25" s="99">
        <f t="shared" si="2"/>
        <v>0</v>
      </c>
      <c r="Z25" s="99">
        <f t="shared" si="2"/>
        <v>0</v>
      </c>
      <c r="AA25" s="99">
        <f t="shared" si="2"/>
        <v>0</v>
      </c>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104">
        <f t="shared" si="3"/>
        <v>0</v>
      </c>
      <c r="CA25" s="104">
        <f t="shared" si="3"/>
        <v>0</v>
      </c>
      <c r="CB25" s="104">
        <f t="shared" si="3"/>
        <v>0</v>
      </c>
      <c r="CC25" s="104">
        <f t="shared" si="3"/>
        <v>0</v>
      </c>
      <c r="CD25" s="104">
        <f t="shared" si="3"/>
        <v>0</v>
      </c>
      <c r="CE25" s="104">
        <f t="shared" si="3"/>
        <v>0</v>
      </c>
      <c r="CF25" s="104">
        <f t="shared" si="3"/>
        <v>0</v>
      </c>
      <c r="CG25" s="18"/>
      <c r="CH25" s="9"/>
      <c r="CI25" s="9"/>
      <c r="CJ25" s="9"/>
      <c r="CK25" s="9"/>
      <c r="CL25" s="9"/>
      <c r="CM25" s="18"/>
      <c r="CN25" s="9"/>
      <c r="CO25" s="9"/>
      <c r="CP25" s="9"/>
      <c r="CQ25" s="9"/>
      <c r="CR25" s="9"/>
      <c r="CS25" s="18"/>
      <c r="CT25" s="9"/>
      <c r="CU25" s="9"/>
      <c r="CV25" s="18"/>
      <c r="CW25" s="17"/>
      <c r="CX25" s="17"/>
      <c r="CY25" s="17"/>
      <c r="CZ25" s="17"/>
      <c r="DA25" s="17"/>
      <c r="DB25" s="17"/>
      <c r="DC25" s="9"/>
      <c r="DD25" s="9"/>
      <c r="DE25" s="9"/>
      <c r="DF25" s="9"/>
      <c r="DG25" s="9"/>
      <c r="DH25" s="17"/>
      <c r="DI25" s="17"/>
      <c r="DJ25" s="18"/>
      <c r="DK25" s="18"/>
      <c r="DL25" s="18"/>
      <c r="DM25" s="24"/>
    </row>
    <row r="26" spans="2:117" ht="42">
      <c r="B26" s="20" t="s">
        <v>840</v>
      </c>
      <c r="C26" s="7">
        <v>5</v>
      </c>
      <c r="D26" s="18" t="s">
        <v>841</v>
      </c>
      <c r="E26" s="9">
        <v>1</v>
      </c>
      <c r="F26" s="18"/>
      <c r="G26" s="18" t="s">
        <v>841</v>
      </c>
      <c r="H26" s="18" t="s">
        <v>842</v>
      </c>
      <c r="I26" s="18" t="s">
        <v>843</v>
      </c>
      <c r="J26" s="18"/>
      <c r="K26" s="18"/>
      <c r="L26" s="9">
        <v>17</v>
      </c>
      <c r="M26" s="9">
        <v>11</v>
      </c>
      <c r="N26" s="9">
        <v>22</v>
      </c>
      <c r="O26" s="9">
        <v>4</v>
      </c>
      <c r="P26" s="9">
        <v>16</v>
      </c>
      <c r="Q26" s="9">
        <v>7</v>
      </c>
      <c r="R26" s="9">
        <v>5</v>
      </c>
      <c r="S26" s="9">
        <v>6</v>
      </c>
      <c r="T26" s="9">
        <v>1</v>
      </c>
      <c r="U26" s="9">
        <v>9</v>
      </c>
      <c r="V26" s="99">
        <f aca="true" t="shared" si="4" ref="V26:AA35">COUNTIF($L26:$U26,V$5)</f>
        <v>0</v>
      </c>
      <c r="W26" s="99">
        <f t="shared" si="4"/>
        <v>1</v>
      </c>
      <c r="X26" s="99">
        <f t="shared" si="4"/>
        <v>1</v>
      </c>
      <c r="Y26" s="99">
        <f t="shared" si="4"/>
        <v>1</v>
      </c>
      <c r="Z26" s="99">
        <f t="shared" si="4"/>
        <v>1</v>
      </c>
      <c r="AA26" s="99">
        <f t="shared" si="4"/>
        <v>1</v>
      </c>
      <c r="AB26" s="9" t="s">
        <v>632</v>
      </c>
      <c r="AC26" s="9" t="s">
        <v>631</v>
      </c>
      <c r="AD26" s="9" t="s">
        <v>629</v>
      </c>
      <c r="AE26" s="9"/>
      <c r="AF26" s="9"/>
      <c r="AG26" s="9" t="s">
        <v>632</v>
      </c>
      <c r="AH26" s="9" t="s">
        <v>631</v>
      </c>
      <c r="AI26" s="9" t="s">
        <v>629</v>
      </c>
      <c r="AJ26" s="9"/>
      <c r="AK26" s="9"/>
      <c r="AL26" s="9" t="s">
        <v>632</v>
      </c>
      <c r="AM26" s="9" t="s">
        <v>631</v>
      </c>
      <c r="AN26" s="9" t="s">
        <v>629</v>
      </c>
      <c r="AO26" s="9"/>
      <c r="AP26" s="9"/>
      <c r="AQ26" s="9" t="s">
        <v>632</v>
      </c>
      <c r="AR26" s="9" t="s">
        <v>631</v>
      </c>
      <c r="AS26" s="9" t="s">
        <v>629</v>
      </c>
      <c r="AT26" s="9"/>
      <c r="AU26" s="9"/>
      <c r="AV26" s="9" t="s">
        <v>632</v>
      </c>
      <c r="AW26" s="9" t="s">
        <v>631</v>
      </c>
      <c r="AX26" s="9" t="s">
        <v>629</v>
      </c>
      <c r="AY26" s="9"/>
      <c r="AZ26" s="9"/>
      <c r="BA26" s="9" t="s">
        <v>632</v>
      </c>
      <c r="BB26" s="9" t="s">
        <v>631</v>
      </c>
      <c r="BC26" s="9" t="s">
        <v>629</v>
      </c>
      <c r="BD26" s="9"/>
      <c r="BE26" s="9"/>
      <c r="BF26" s="9" t="s">
        <v>632</v>
      </c>
      <c r="BG26" s="9" t="s">
        <v>631</v>
      </c>
      <c r="BH26" s="9" t="s">
        <v>629</v>
      </c>
      <c r="BI26" s="9"/>
      <c r="BJ26" s="9"/>
      <c r="BK26" s="9" t="s">
        <v>632</v>
      </c>
      <c r="BL26" s="9" t="s">
        <v>631</v>
      </c>
      <c r="BM26" s="9" t="s">
        <v>629</v>
      </c>
      <c r="BN26" s="9"/>
      <c r="BO26" s="9"/>
      <c r="BP26" s="9" t="s">
        <v>632</v>
      </c>
      <c r="BQ26" s="9" t="s">
        <v>631</v>
      </c>
      <c r="BR26" s="9" t="s">
        <v>629</v>
      </c>
      <c r="BS26" s="9"/>
      <c r="BT26" s="9"/>
      <c r="BU26" s="9" t="s">
        <v>632</v>
      </c>
      <c r="BV26" s="9" t="s">
        <v>631</v>
      </c>
      <c r="BW26" s="9" t="s">
        <v>629</v>
      </c>
      <c r="BX26" s="9"/>
      <c r="BY26" s="9"/>
      <c r="BZ26" s="104">
        <f aca="true" t="shared" si="5" ref="BZ26:CF35">COUNTIF($AB26:$BY26,BZ$5)</f>
        <v>0</v>
      </c>
      <c r="CA26" s="104">
        <f t="shared" si="5"/>
        <v>0</v>
      </c>
      <c r="CB26" s="104">
        <f t="shared" si="5"/>
        <v>10</v>
      </c>
      <c r="CC26" s="104">
        <f t="shared" si="5"/>
        <v>10</v>
      </c>
      <c r="CD26" s="104">
        <f t="shared" si="5"/>
        <v>0</v>
      </c>
      <c r="CE26" s="104">
        <f t="shared" si="5"/>
        <v>0</v>
      </c>
      <c r="CF26" s="104">
        <f t="shared" si="5"/>
        <v>0</v>
      </c>
      <c r="CG26" s="18" t="s">
        <v>844</v>
      </c>
      <c r="CH26" s="9"/>
      <c r="CI26" s="9"/>
      <c r="CJ26" s="9"/>
      <c r="CK26" s="9"/>
      <c r="CL26" s="9"/>
      <c r="CM26" s="18" t="s">
        <v>845</v>
      </c>
      <c r="CN26" s="9" t="s">
        <v>635</v>
      </c>
      <c r="CO26" s="9" t="s">
        <v>629</v>
      </c>
      <c r="CP26" s="9"/>
      <c r="CQ26" s="9"/>
      <c r="CR26" s="9"/>
      <c r="CS26" s="18" t="s">
        <v>846</v>
      </c>
      <c r="CT26" s="9" t="s">
        <v>635</v>
      </c>
      <c r="CU26" s="9" t="s">
        <v>635</v>
      </c>
      <c r="CV26" s="18" t="s">
        <v>847</v>
      </c>
      <c r="CW26" s="17" t="s">
        <v>1586</v>
      </c>
      <c r="CX26" s="17" t="s">
        <v>1586</v>
      </c>
      <c r="CY26" s="17" t="s">
        <v>1587</v>
      </c>
      <c r="CZ26" s="17" t="s">
        <v>1587</v>
      </c>
      <c r="DA26" s="17" t="s">
        <v>1587</v>
      </c>
      <c r="DB26" s="17" t="s">
        <v>1586</v>
      </c>
      <c r="DC26" s="9" t="s">
        <v>1586</v>
      </c>
      <c r="DD26" s="9" t="s">
        <v>1587</v>
      </c>
      <c r="DE26" s="9" t="s">
        <v>1586</v>
      </c>
      <c r="DF26" s="9" t="s">
        <v>1586</v>
      </c>
      <c r="DG26" s="9" t="s">
        <v>1586</v>
      </c>
      <c r="DH26" s="17" t="s">
        <v>1852</v>
      </c>
      <c r="DI26" s="17" t="s">
        <v>1852</v>
      </c>
      <c r="DJ26" s="18" t="s">
        <v>1853</v>
      </c>
      <c r="DK26" s="18" t="s">
        <v>1854</v>
      </c>
      <c r="DL26" s="18" t="s">
        <v>1855</v>
      </c>
      <c r="DM26" s="24"/>
    </row>
    <row r="27" spans="2:117" ht="21">
      <c r="B27" s="20" t="s">
        <v>1856</v>
      </c>
      <c r="C27" s="7">
        <v>5</v>
      </c>
      <c r="D27" s="18" t="s">
        <v>1857</v>
      </c>
      <c r="E27" s="9">
        <v>1</v>
      </c>
      <c r="F27" s="18"/>
      <c r="G27" s="18"/>
      <c r="H27" s="18" t="s">
        <v>1858</v>
      </c>
      <c r="I27" s="18"/>
      <c r="J27" s="18"/>
      <c r="K27" s="18"/>
      <c r="L27" s="9">
        <v>16</v>
      </c>
      <c r="M27" s="9">
        <v>5</v>
      </c>
      <c r="N27" s="9">
        <v>7</v>
      </c>
      <c r="O27" s="9">
        <v>17</v>
      </c>
      <c r="P27" s="9">
        <v>20</v>
      </c>
      <c r="Q27" s="9"/>
      <c r="R27" s="9"/>
      <c r="S27" s="9"/>
      <c r="T27" s="9"/>
      <c r="U27" s="9"/>
      <c r="V27" s="99">
        <f t="shared" si="4"/>
        <v>0</v>
      </c>
      <c r="W27" s="99">
        <f t="shared" si="4"/>
        <v>0</v>
      </c>
      <c r="X27" s="99">
        <f t="shared" si="4"/>
        <v>0</v>
      </c>
      <c r="Y27" s="99">
        <f t="shared" si="4"/>
        <v>1</v>
      </c>
      <c r="Z27" s="99">
        <f t="shared" si="4"/>
        <v>0</v>
      </c>
      <c r="AA27" s="99">
        <f t="shared" si="4"/>
        <v>1</v>
      </c>
      <c r="AB27" s="9"/>
      <c r="AC27" s="9"/>
      <c r="AD27" s="9"/>
      <c r="AE27" s="9"/>
      <c r="AF27" s="9"/>
      <c r="AG27" s="9" t="s">
        <v>632</v>
      </c>
      <c r="AH27" s="9" t="s">
        <v>631</v>
      </c>
      <c r="AI27" s="9"/>
      <c r="AJ27" s="9"/>
      <c r="AK27" s="9"/>
      <c r="AL27" s="9" t="s">
        <v>632</v>
      </c>
      <c r="AM27" s="9" t="s">
        <v>631</v>
      </c>
      <c r="AN27" s="9"/>
      <c r="AO27" s="9"/>
      <c r="AP27" s="9"/>
      <c r="AQ27" s="9" t="s">
        <v>632</v>
      </c>
      <c r="AR27" s="9" t="s">
        <v>631</v>
      </c>
      <c r="AS27" s="9"/>
      <c r="AT27" s="9"/>
      <c r="AU27" s="9"/>
      <c r="AV27" s="9" t="s">
        <v>632</v>
      </c>
      <c r="AW27" s="9" t="s">
        <v>631</v>
      </c>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104">
        <f t="shared" si="5"/>
        <v>0</v>
      </c>
      <c r="CA27" s="104">
        <f t="shared" si="5"/>
        <v>0</v>
      </c>
      <c r="CB27" s="104">
        <f t="shared" si="5"/>
        <v>4</v>
      </c>
      <c r="CC27" s="104">
        <f t="shared" si="5"/>
        <v>4</v>
      </c>
      <c r="CD27" s="104">
        <f t="shared" si="5"/>
        <v>0</v>
      </c>
      <c r="CE27" s="104">
        <f t="shared" si="5"/>
        <v>0</v>
      </c>
      <c r="CF27" s="104">
        <f t="shared" si="5"/>
        <v>0</v>
      </c>
      <c r="CG27" s="18"/>
      <c r="CH27" s="9">
        <v>1</v>
      </c>
      <c r="CI27" s="9">
        <v>2</v>
      </c>
      <c r="CJ27" s="9"/>
      <c r="CK27" s="9"/>
      <c r="CL27" s="9"/>
      <c r="CM27" s="18"/>
      <c r="CN27" s="9" t="s">
        <v>636</v>
      </c>
      <c r="CO27" s="9"/>
      <c r="CP27" s="9"/>
      <c r="CQ27" s="9"/>
      <c r="CR27" s="9"/>
      <c r="CS27" s="18"/>
      <c r="CT27" s="9"/>
      <c r="CU27" s="9"/>
      <c r="CV27" s="18"/>
      <c r="CW27" s="17" t="s">
        <v>1586</v>
      </c>
      <c r="CX27" s="17" t="s">
        <v>1586</v>
      </c>
      <c r="CY27" s="17" t="s">
        <v>1587</v>
      </c>
      <c r="CZ27" s="17" t="s">
        <v>1587</v>
      </c>
      <c r="DA27" s="17" t="s">
        <v>1587</v>
      </c>
      <c r="DB27" s="17" t="s">
        <v>1586</v>
      </c>
      <c r="DC27" s="9" t="s">
        <v>1586</v>
      </c>
      <c r="DD27" s="9" t="s">
        <v>1588</v>
      </c>
      <c r="DE27" s="9" t="s">
        <v>1587</v>
      </c>
      <c r="DF27" s="9" t="s">
        <v>1587</v>
      </c>
      <c r="DG27" s="9" t="s">
        <v>1588</v>
      </c>
      <c r="DH27" s="17" t="s">
        <v>1859</v>
      </c>
      <c r="DI27" s="17"/>
      <c r="DJ27" s="18" t="s">
        <v>1860</v>
      </c>
      <c r="DK27" s="18" t="s">
        <v>647</v>
      </c>
      <c r="DL27" s="18"/>
      <c r="DM27" s="24"/>
    </row>
    <row r="28" spans="2:117" ht="13.5">
      <c r="B28" s="20" t="s">
        <v>648</v>
      </c>
      <c r="C28" s="7">
        <v>1</v>
      </c>
      <c r="D28" s="18" t="s">
        <v>649</v>
      </c>
      <c r="E28" s="21">
        <v>1</v>
      </c>
      <c r="F28" s="18"/>
      <c r="G28" s="18"/>
      <c r="H28" s="18"/>
      <c r="I28" s="18"/>
      <c r="J28" s="18"/>
      <c r="K28" s="18"/>
      <c r="L28" s="9">
        <v>12</v>
      </c>
      <c r="M28" s="9">
        <v>10</v>
      </c>
      <c r="N28" s="9">
        <v>7</v>
      </c>
      <c r="O28" s="9">
        <v>9</v>
      </c>
      <c r="P28" s="9">
        <v>17</v>
      </c>
      <c r="Q28" s="9">
        <v>21</v>
      </c>
      <c r="R28" s="9">
        <v>19</v>
      </c>
      <c r="S28" s="9">
        <v>18</v>
      </c>
      <c r="T28" s="9">
        <v>20</v>
      </c>
      <c r="U28" s="9">
        <v>11</v>
      </c>
      <c r="V28" s="99">
        <f t="shared" si="4"/>
        <v>1</v>
      </c>
      <c r="W28" s="99">
        <f t="shared" si="4"/>
        <v>1</v>
      </c>
      <c r="X28" s="99">
        <f t="shared" si="4"/>
        <v>0</v>
      </c>
      <c r="Y28" s="99">
        <f t="shared" si="4"/>
        <v>1</v>
      </c>
      <c r="Z28" s="99">
        <f t="shared" si="4"/>
        <v>1</v>
      </c>
      <c r="AA28" s="99">
        <f t="shared" si="4"/>
        <v>1</v>
      </c>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104">
        <f t="shared" si="5"/>
        <v>0</v>
      </c>
      <c r="CA28" s="104">
        <f t="shared" si="5"/>
        <v>0</v>
      </c>
      <c r="CB28" s="104">
        <f t="shared" si="5"/>
        <v>0</v>
      </c>
      <c r="CC28" s="104">
        <f t="shared" si="5"/>
        <v>0</v>
      </c>
      <c r="CD28" s="104">
        <f t="shared" si="5"/>
        <v>0</v>
      </c>
      <c r="CE28" s="104">
        <f t="shared" si="5"/>
        <v>0</v>
      </c>
      <c r="CF28" s="104">
        <f t="shared" si="5"/>
        <v>0</v>
      </c>
      <c r="CG28" s="18"/>
      <c r="CH28" s="9"/>
      <c r="CI28" s="9"/>
      <c r="CJ28" s="9"/>
      <c r="CK28" s="9"/>
      <c r="CL28" s="9"/>
      <c r="CM28" s="18"/>
      <c r="CN28" s="9"/>
      <c r="CO28" s="9" t="s">
        <v>631</v>
      </c>
      <c r="CP28" s="9" t="s">
        <v>630</v>
      </c>
      <c r="CQ28" s="9"/>
      <c r="CR28" s="9"/>
      <c r="CS28" s="18"/>
      <c r="CT28" s="9"/>
      <c r="CU28" s="9"/>
      <c r="CV28" s="18"/>
      <c r="CW28" s="17" t="s">
        <v>1586</v>
      </c>
      <c r="CX28" s="17" t="s">
        <v>1587</v>
      </c>
      <c r="CY28" s="17" t="s">
        <v>1587</v>
      </c>
      <c r="CZ28" s="17" t="s">
        <v>1588</v>
      </c>
      <c r="DA28" s="17" t="s">
        <v>1586</v>
      </c>
      <c r="DB28" s="17" t="s">
        <v>1586</v>
      </c>
      <c r="DC28" s="9" t="s">
        <v>1586</v>
      </c>
      <c r="DD28" s="9" t="s">
        <v>1587</v>
      </c>
      <c r="DE28" s="9" t="s">
        <v>1588</v>
      </c>
      <c r="DF28" s="9" t="s">
        <v>1586</v>
      </c>
      <c r="DG28" s="9" t="s">
        <v>1587</v>
      </c>
      <c r="DH28" s="17" t="s">
        <v>650</v>
      </c>
      <c r="DI28" s="17" t="s">
        <v>650</v>
      </c>
      <c r="DJ28" s="17" t="s">
        <v>651</v>
      </c>
      <c r="DK28" s="18" t="s">
        <v>652</v>
      </c>
      <c r="DL28" s="18" t="s">
        <v>652</v>
      </c>
      <c r="DM28" s="24"/>
    </row>
    <row r="29" spans="2:117" ht="13.5">
      <c r="B29" s="20" t="s">
        <v>264</v>
      </c>
      <c r="C29" s="7">
        <v>4</v>
      </c>
      <c r="D29" s="18"/>
      <c r="E29" s="21">
        <v>2</v>
      </c>
      <c r="F29" s="18"/>
      <c r="G29" s="18"/>
      <c r="H29" s="18"/>
      <c r="I29" s="18"/>
      <c r="J29" s="18"/>
      <c r="K29" s="18"/>
      <c r="L29" s="9"/>
      <c r="M29" s="9"/>
      <c r="N29" s="9"/>
      <c r="O29" s="9"/>
      <c r="P29" s="9"/>
      <c r="Q29" s="9"/>
      <c r="R29" s="9"/>
      <c r="S29" s="9"/>
      <c r="T29" s="9"/>
      <c r="U29" s="9"/>
      <c r="V29" s="99">
        <f t="shared" si="4"/>
        <v>0</v>
      </c>
      <c r="W29" s="99">
        <f t="shared" si="4"/>
        <v>0</v>
      </c>
      <c r="X29" s="99">
        <f t="shared" si="4"/>
        <v>0</v>
      </c>
      <c r="Y29" s="99">
        <f t="shared" si="4"/>
        <v>0</v>
      </c>
      <c r="Z29" s="99">
        <f t="shared" si="4"/>
        <v>0</v>
      </c>
      <c r="AA29" s="99">
        <f t="shared" si="4"/>
        <v>0</v>
      </c>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104">
        <f t="shared" si="5"/>
        <v>0</v>
      </c>
      <c r="CA29" s="104">
        <f t="shared" si="5"/>
        <v>0</v>
      </c>
      <c r="CB29" s="104">
        <f t="shared" si="5"/>
        <v>0</v>
      </c>
      <c r="CC29" s="104">
        <f t="shared" si="5"/>
        <v>0</v>
      </c>
      <c r="CD29" s="104">
        <f t="shared" si="5"/>
        <v>0</v>
      </c>
      <c r="CE29" s="104">
        <f t="shared" si="5"/>
        <v>0</v>
      </c>
      <c r="CF29" s="104">
        <f t="shared" si="5"/>
        <v>0</v>
      </c>
      <c r="CG29" s="18"/>
      <c r="CH29" s="9"/>
      <c r="CI29" s="9"/>
      <c r="CJ29" s="9"/>
      <c r="CK29" s="9"/>
      <c r="CL29" s="9"/>
      <c r="CM29" s="18"/>
      <c r="CN29" s="9"/>
      <c r="CO29" s="9"/>
      <c r="CP29" s="9"/>
      <c r="CQ29" s="9"/>
      <c r="CR29" s="9"/>
      <c r="CS29" s="18"/>
      <c r="CT29" s="9"/>
      <c r="CU29" s="9"/>
      <c r="CV29" s="18"/>
      <c r="CW29" s="17"/>
      <c r="CX29" s="17"/>
      <c r="CY29" s="17"/>
      <c r="CZ29" s="17"/>
      <c r="DA29" s="17"/>
      <c r="DB29" s="17"/>
      <c r="DC29" s="9"/>
      <c r="DD29" s="9"/>
      <c r="DE29" s="9"/>
      <c r="DF29" s="9"/>
      <c r="DG29" s="9"/>
      <c r="DH29" s="17"/>
      <c r="DI29" s="17"/>
      <c r="DJ29" s="17"/>
      <c r="DK29" s="18"/>
      <c r="DL29" s="18"/>
      <c r="DM29" s="24"/>
    </row>
    <row r="30" spans="2:117" ht="13.5">
      <c r="B30" s="20" t="s">
        <v>653</v>
      </c>
      <c r="C30" s="7">
        <v>3</v>
      </c>
      <c r="D30" s="18"/>
      <c r="E30" s="9">
        <v>3</v>
      </c>
      <c r="F30" s="18"/>
      <c r="G30" s="18" t="s">
        <v>654</v>
      </c>
      <c r="H30" s="18" t="s">
        <v>655</v>
      </c>
      <c r="I30" s="18"/>
      <c r="J30" s="18"/>
      <c r="K30" s="18"/>
      <c r="L30" s="9">
        <v>12</v>
      </c>
      <c r="M30" s="9">
        <v>9</v>
      </c>
      <c r="N30" s="9">
        <v>7</v>
      </c>
      <c r="O30" s="9">
        <v>21</v>
      </c>
      <c r="P30" s="9">
        <v>11</v>
      </c>
      <c r="Q30" s="9">
        <v>22</v>
      </c>
      <c r="R30" s="9">
        <v>19</v>
      </c>
      <c r="S30" s="9">
        <v>14</v>
      </c>
      <c r="T30" s="9">
        <v>10</v>
      </c>
      <c r="U30" s="9">
        <v>17</v>
      </c>
      <c r="V30" s="99">
        <f t="shared" si="4"/>
        <v>1</v>
      </c>
      <c r="W30" s="99">
        <f t="shared" si="4"/>
        <v>1</v>
      </c>
      <c r="X30" s="99">
        <f t="shared" si="4"/>
        <v>0</v>
      </c>
      <c r="Y30" s="99">
        <f t="shared" si="4"/>
        <v>1</v>
      </c>
      <c r="Z30" s="99">
        <f t="shared" si="4"/>
        <v>1</v>
      </c>
      <c r="AA30" s="99">
        <f t="shared" si="4"/>
        <v>1</v>
      </c>
      <c r="AB30" s="9" t="s">
        <v>631</v>
      </c>
      <c r="AC30" s="9"/>
      <c r="AD30" s="9"/>
      <c r="AE30" s="9"/>
      <c r="AF30" s="9"/>
      <c r="AG30" s="9" t="s">
        <v>631</v>
      </c>
      <c r="AH30" s="9"/>
      <c r="AI30" s="9"/>
      <c r="AJ30" s="9"/>
      <c r="AK30" s="9"/>
      <c r="AL30" s="9" t="s">
        <v>631</v>
      </c>
      <c r="AM30" s="9"/>
      <c r="AN30" s="9"/>
      <c r="AO30" s="9"/>
      <c r="AP30" s="9"/>
      <c r="AQ30" s="9" t="s">
        <v>631</v>
      </c>
      <c r="AR30" s="9"/>
      <c r="AS30" s="9"/>
      <c r="AT30" s="9"/>
      <c r="AU30" s="9"/>
      <c r="AV30" s="9" t="s">
        <v>631</v>
      </c>
      <c r="AW30" s="9"/>
      <c r="AX30" s="9"/>
      <c r="AY30" s="9"/>
      <c r="AZ30" s="9"/>
      <c r="BA30" s="9" t="s">
        <v>631</v>
      </c>
      <c r="BB30" s="9"/>
      <c r="BC30" s="9"/>
      <c r="BD30" s="9"/>
      <c r="BE30" s="9"/>
      <c r="BF30" s="9" t="s">
        <v>631</v>
      </c>
      <c r="BG30" s="9"/>
      <c r="BH30" s="9"/>
      <c r="BI30" s="9"/>
      <c r="BJ30" s="9"/>
      <c r="BK30" s="9" t="s">
        <v>631</v>
      </c>
      <c r="BL30" s="9"/>
      <c r="BM30" s="9"/>
      <c r="BN30" s="9"/>
      <c r="BO30" s="9"/>
      <c r="BP30" s="9" t="s">
        <v>631</v>
      </c>
      <c r="BQ30" s="9"/>
      <c r="BR30" s="9"/>
      <c r="BS30" s="9"/>
      <c r="BT30" s="9"/>
      <c r="BU30" s="9" t="s">
        <v>631</v>
      </c>
      <c r="BV30" s="9"/>
      <c r="BW30" s="9"/>
      <c r="BX30" s="9"/>
      <c r="BY30" s="9"/>
      <c r="BZ30" s="104">
        <f t="shared" si="5"/>
        <v>0</v>
      </c>
      <c r="CA30" s="104">
        <f t="shared" si="5"/>
        <v>0</v>
      </c>
      <c r="CB30" s="104">
        <f t="shared" si="5"/>
        <v>0</v>
      </c>
      <c r="CC30" s="104">
        <f t="shared" si="5"/>
        <v>10</v>
      </c>
      <c r="CD30" s="104">
        <f t="shared" si="5"/>
        <v>0</v>
      </c>
      <c r="CE30" s="104">
        <f t="shared" si="5"/>
        <v>0</v>
      </c>
      <c r="CF30" s="104">
        <f t="shared" si="5"/>
        <v>0</v>
      </c>
      <c r="CG30" s="18"/>
      <c r="CH30" s="9">
        <v>2</v>
      </c>
      <c r="CI30" s="9">
        <v>3</v>
      </c>
      <c r="CJ30" s="9"/>
      <c r="CK30" s="9"/>
      <c r="CL30" s="9"/>
      <c r="CM30" s="18"/>
      <c r="CN30" s="9" t="s">
        <v>636</v>
      </c>
      <c r="CO30" s="9"/>
      <c r="CP30" s="9"/>
      <c r="CQ30" s="9"/>
      <c r="CR30" s="9"/>
      <c r="CS30" s="18"/>
      <c r="CT30" s="9" t="s">
        <v>636</v>
      </c>
      <c r="CU30" s="9" t="s">
        <v>636</v>
      </c>
      <c r="CV30" s="18"/>
      <c r="CW30" s="17" t="s">
        <v>1587</v>
      </c>
      <c r="CX30" s="17" t="s">
        <v>1587</v>
      </c>
      <c r="CY30" s="17" t="s">
        <v>1587</v>
      </c>
      <c r="CZ30" s="17" t="s">
        <v>1587</v>
      </c>
      <c r="DA30" s="17" t="s">
        <v>1587</v>
      </c>
      <c r="DB30" s="17" t="s">
        <v>1586</v>
      </c>
      <c r="DC30" s="9" t="s">
        <v>1586</v>
      </c>
      <c r="DD30" s="9" t="s">
        <v>1586</v>
      </c>
      <c r="DE30" s="9" t="s">
        <v>1586</v>
      </c>
      <c r="DF30" s="9" t="s">
        <v>1586</v>
      </c>
      <c r="DG30" s="9" t="s">
        <v>1586</v>
      </c>
      <c r="DH30" s="17" t="s">
        <v>656</v>
      </c>
      <c r="DI30" s="17" t="s">
        <v>657</v>
      </c>
      <c r="DJ30" s="17" t="s">
        <v>658</v>
      </c>
      <c r="DK30" s="18" t="s">
        <v>659</v>
      </c>
      <c r="DL30" s="18" t="s">
        <v>660</v>
      </c>
      <c r="DM30" s="24"/>
    </row>
    <row r="31" spans="2:117" ht="21">
      <c r="B31" s="20" t="s">
        <v>661</v>
      </c>
      <c r="C31" s="7">
        <v>2</v>
      </c>
      <c r="D31" s="18"/>
      <c r="E31" s="9">
        <v>2</v>
      </c>
      <c r="F31" s="18"/>
      <c r="G31" s="18"/>
      <c r="H31" s="18"/>
      <c r="I31" s="18"/>
      <c r="J31" s="18"/>
      <c r="K31" s="18"/>
      <c r="L31" s="9">
        <v>11</v>
      </c>
      <c r="M31" s="9">
        <v>22</v>
      </c>
      <c r="N31" s="9">
        <v>2</v>
      </c>
      <c r="O31" s="9">
        <v>17</v>
      </c>
      <c r="P31" s="9">
        <v>5</v>
      </c>
      <c r="Q31" s="9"/>
      <c r="R31" s="9"/>
      <c r="S31" s="9"/>
      <c r="T31" s="9"/>
      <c r="U31" s="9"/>
      <c r="V31" s="99">
        <f t="shared" si="4"/>
        <v>0</v>
      </c>
      <c r="W31" s="99">
        <f t="shared" si="4"/>
        <v>0</v>
      </c>
      <c r="X31" s="99">
        <f t="shared" si="4"/>
        <v>0</v>
      </c>
      <c r="Y31" s="99">
        <f t="shared" si="4"/>
        <v>0</v>
      </c>
      <c r="Z31" s="99">
        <f t="shared" si="4"/>
        <v>1</v>
      </c>
      <c r="AA31" s="99">
        <f t="shared" si="4"/>
        <v>1</v>
      </c>
      <c r="AB31" s="9" t="s">
        <v>628</v>
      </c>
      <c r="AC31" s="9"/>
      <c r="AD31" s="9"/>
      <c r="AE31" s="9"/>
      <c r="AF31" s="9"/>
      <c r="AG31" s="9" t="s">
        <v>633</v>
      </c>
      <c r="AH31" s="9" t="s">
        <v>628</v>
      </c>
      <c r="AI31" s="9" t="s">
        <v>631</v>
      </c>
      <c r="AJ31" s="9"/>
      <c r="AK31" s="9"/>
      <c r="AL31" s="9"/>
      <c r="AM31" s="9"/>
      <c r="AN31" s="9"/>
      <c r="AO31" s="9"/>
      <c r="AP31" s="9"/>
      <c r="AQ31" s="9" t="s">
        <v>632</v>
      </c>
      <c r="AR31" s="9"/>
      <c r="AS31" s="9"/>
      <c r="AT31" s="9"/>
      <c r="AU31" s="9"/>
      <c r="AV31" s="9" t="s">
        <v>632</v>
      </c>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104">
        <f t="shared" si="5"/>
        <v>1</v>
      </c>
      <c r="CA31" s="104">
        <f t="shared" si="5"/>
        <v>0</v>
      </c>
      <c r="CB31" s="104">
        <f t="shared" si="5"/>
        <v>2</v>
      </c>
      <c r="CC31" s="104">
        <f t="shared" si="5"/>
        <v>1</v>
      </c>
      <c r="CD31" s="104">
        <f t="shared" si="5"/>
        <v>0</v>
      </c>
      <c r="CE31" s="104">
        <f t="shared" si="5"/>
        <v>0</v>
      </c>
      <c r="CF31" s="104">
        <f t="shared" si="5"/>
        <v>2</v>
      </c>
      <c r="CG31" s="18"/>
      <c r="CH31" s="9">
        <v>1</v>
      </c>
      <c r="CI31" s="9">
        <v>2</v>
      </c>
      <c r="CJ31" s="9">
        <v>3</v>
      </c>
      <c r="CK31" s="9">
        <v>4</v>
      </c>
      <c r="CL31" s="9"/>
      <c r="CM31" s="18"/>
      <c r="CN31" s="9" t="s">
        <v>636</v>
      </c>
      <c r="CO31" s="9"/>
      <c r="CP31" s="9"/>
      <c r="CQ31" s="9"/>
      <c r="CR31" s="9"/>
      <c r="CS31" s="18"/>
      <c r="CT31" s="9" t="s">
        <v>636</v>
      </c>
      <c r="CU31" s="9" t="s">
        <v>636</v>
      </c>
      <c r="CV31" s="18"/>
      <c r="CW31" s="17" t="s">
        <v>1586</v>
      </c>
      <c r="CX31" s="17" t="s">
        <v>1587</v>
      </c>
      <c r="CY31" s="17" t="s">
        <v>1586</v>
      </c>
      <c r="CZ31" s="17" t="s">
        <v>1587</v>
      </c>
      <c r="DA31" s="17" t="s">
        <v>1587</v>
      </c>
      <c r="DB31" s="17" t="s">
        <v>1587</v>
      </c>
      <c r="DC31" s="9" t="s">
        <v>1587</v>
      </c>
      <c r="DD31" s="9" t="s">
        <v>1587</v>
      </c>
      <c r="DE31" s="9" t="s">
        <v>1587</v>
      </c>
      <c r="DF31" s="9" t="s">
        <v>1587</v>
      </c>
      <c r="DG31" s="9" t="s">
        <v>1586</v>
      </c>
      <c r="DH31" s="17" t="s">
        <v>662</v>
      </c>
      <c r="DI31" s="17" t="s">
        <v>663</v>
      </c>
      <c r="DJ31" s="17" t="s">
        <v>664</v>
      </c>
      <c r="DK31" s="18" t="s">
        <v>665</v>
      </c>
      <c r="DL31" s="18" t="s">
        <v>666</v>
      </c>
      <c r="DM31" s="24"/>
    </row>
    <row r="32" spans="2:117" ht="13.5">
      <c r="B32" s="20" t="s">
        <v>265</v>
      </c>
      <c r="C32" s="7">
        <v>3</v>
      </c>
      <c r="D32" s="18"/>
      <c r="E32" s="9">
        <v>2</v>
      </c>
      <c r="F32" s="18"/>
      <c r="G32" s="18"/>
      <c r="H32" s="18"/>
      <c r="I32" s="18"/>
      <c r="J32" s="18"/>
      <c r="K32" s="18"/>
      <c r="L32" s="9"/>
      <c r="M32" s="9"/>
      <c r="N32" s="9"/>
      <c r="O32" s="9"/>
      <c r="P32" s="9"/>
      <c r="Q32" s="9"/>
      <c r="R32" s="9"/>
      <c r="S32" s="9"/>
      <c r="T32" s="9"/>
      <c r="U32" s="9"/>
      <c r="V32" s="99">
        <f t="shared" si="4"/>
        <v>0</v>
      </c>
      <c r="W32" s="99">
        <f t="shared" si="4"/>
        <v>0</v>
      </c>
      <c r="X32" s="99">
        <f t="shared" si="4"/>
        <v>0</v>
      </c>
      <c r="Y32" s="99">
        <f t="shared" si="4"/>
        <v>0</v>
      </c>
      <c r="Z32" s="99">
        <f t="shared" si="4"/>
        <v>0</v>
      </c>
      <c r="AA32" s="99">
        <f t="shared" si="4"/>
        <v>0</v>
      </c>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104">
        <f t="shared" si="5"/>
        <v>0</v>
      </c>
      <c r="CA32" s="104">
        <f t="shared" si="5"/>
        <v>0</v>
      </c>
      <c r="CB32" s="104">
        <f t="shared" si="5"/>
        <v>0</v>
      </c>
      <c r="CC32" s="104">
        <f t="shared" si="5"/>
        <v>0</v>
      </c>
      <c r="CD32" s="104">
        <f t="shared" si="5"/>
        <v>0</v>
      </c>
      <c r="CE32" s="104">
        <f t="shared" si="5"/>
        <v>0</v>
      </c>
      <c r="CF32" s="104">
        <f t="shared" si="5"/>
        <v>0</v>
      </c>
      <c r="CG32" s="18"/>
      <c r="CH32" s="9"/>
      <c r="CI32" s="9"/>
      <c r="CJ32" s="9"/>
      <c r="CK32" s="9"/>
      <c r="CL32" s="9"/>
      <c r="CM32" s="18"/>
      <c r="CN32" s="9"/>
      <c r="CO32" s="9"/>
      <c r="CP32" s="9"/>
      <c r="CQ32" s="9"/>
      <c r="CR32" s="9"/>
      <c r="CS32" s="18"/>
      <c r="CT32" s="9"/>
      <c r="CU32" s="9"/>
      <c r="CV32" s="18"/>
      <c r="CW32" s="17"/>
      <c r="CX32" s="17"/>
      <c r="CY32" s="17"/>
      <c r="CZ32" s="17"/>
      <c r="DA32" s="17"/>
      <c r="DB32" s="17"/>
      <c r="DC32" s="9"/>
      <c r="DD32" s="9"/>
      <c r="DE32" s="9"/>
      <c r="DF32" s="9"/>
      <c r="DG32" s="9"/>
      <c r="DH32" s="17"/>
      <c r="DI32" s="17"/>
      <c r="DJ32" s="17"/>
      <c r="DK32" s="18"/>
      <c r="DL32" s="18"/>
      <c r="DM32" s="24"/>
    </row>
    <row r="33" spans="2:117" ht="52.5">
      <c r="B33" s="20" t="s">
        <v>667</v>
      </c>
      <c r="C33" s="7">
        <v>3</v>
      </c>
      <c r="D33" s="18"/>
      <c r="E33" s="9">
        <v>1</v>
      </c>
      <c r="F33" s="18"/>
      <c r="G33" s="18" t="s">
        <v>668</v>
      </c>
      <c r="H33" s="18"/>
      <c r="I33" s="18"/>
      <c r="J33" s="18"/>
      <c r="K33" s="18"/>
      <c r="L33" s="9">
        <v>12</v>
      </c>
      <c r="M33" s="9">
        <v>4</v>
      </c>
      <c r="N33" s="9">
        <v>5</v>
      </c>
      <c r="O33" s="9">
        <v>2</v>
      </c>
      <c r="P33" s="9">
        <v>8</v>
      </c>
      <c r="Q33" s="9">
        <v>7</v>
      </c>
      <c r="R33" s="9">
        <v>17</v>
      </c>
      <c r="S33" s="9">
        <v>15</v>
      </c>
      <c r="T33" s="9">
        <v>11</v>
      </c>
      <c r="U33" s="9">
        <v>18</v>
      </c>
      <c r="V33" s="99">
        <f t="shared" si="4"/>
        <v>0</v>
      </c>
      <c r="W33" s="99">
        <f t="shared" si="4"/>
        <v>0</v>
      </c>
      <c r="X33" s="99">
        <f t="shared" si="4"/>
        <v>1</v>
      </c>
      <c r="Y33" s="99">
        <f t="shared" si="4"/>
        <v>1</v>
      </c>
      <c r="Z33" s="99">
        <f t="shared" si="4"/>
        <v>1</v>
      </c>
      <c r="AA33" s="99">
        <f t="shared" si="4"/>
        <v>1</v>
      </c>
      <c r="AB33" s="9" t="s">
        <v>632</v>
      </c>
      <c r="AC33" s="9"/>
      <c r="AD33" s="9"/>
      <c r="AE33" s="9"/>
      <c r="AF33" s="9"/>
      <c r="AG33" s="9" t="s">
        <v>632</v>
      </c>
      <c r="AH33" s="9"/>
      <c r="AI33" s="9"/>
      <c r="AJ33" s="9"/>
      <c r="AK33" s="9"/>
      <c r="AL33" s="9" t="s">
        <v>632</v>
      </c>
      <c r="AM33" s="9"/>
      <c r="AN33" s="9"/>
      <c r="AO33" s="9"/>
      <c r="AP33" s="9"/>
      <c r="AQ33" s="9" t="s">
        <v>633</v>
      </c>
      <c r="AR33" s="9"/>
      <c r="AS33" s="9"/>
      <c r="AT33" s="9"/>
      <c r="AU33" s="9"/>
      <c r="AV33" s="9" t="s">
        <v>632</v>
      </c>
      <c r="AW33" s="9"/>
      <c r="AX33" s="9"/>
      <c r="AY33" s="9"/>
      <c r="AZ33" s="9"/>
      <c r="BA33" s="9" t="s">
        <v>633</v>
      </c>
      <c r="BB33" s="9"/>
      <c r="BC33" s="9"/>
      <c r="BD33" s="9"/>
      <c r="BE33" s="9"/>
      <c r="BF33" s="9" t="s">
        <v>632</v>
      </c>
      <c r="BG33" s="9"/>
      <c r="BH33" s="9"/>
      <c r="BI33" s="9"/>
      <c r="BJ33" s="9"/>
      <c r="BK33" s="9" t="s">
        <v>633</v>
      </c>
      <c r="BL33" s="9"/>
      <c r="BM33" s="9"/>
      <c r="BN33" s="9"/>
      <c r="BO33" s="9"/>
      <c r="BP33" s="9" t="s">
        <v>633</v>
      </c>
      <c r="BQ33" s="9"/>
      <c r="BR33" s="9"/>
      <c r="BS33" s="9"/>
      <c r="BT33" s="9"/>
      <c r="BU33" s="9" t="s">
        <v>632</v>
      </c>
      <c r="BV33" s="9"/>
      <c r="BW33" s="9"/>
      <c r="BX33" s="9"/>
      <c r="BY33" s="9"/>
      <c r="BZ33" s="104">
        <f t="shared" si="5"/>
        <v>4</v>
      </c>
      <c r="CA33" s="104">
        <f t="shared" si="5"/>
        <v>0</v>
      </c>
      <c r="CB33" s="104">
        <f t="shared" si="5"/>
        <v>6</v>
      </c>
      <c r="CC33" s="104">
        <f t="shared" si="5"/>
        <v>0</v>
      </c>
      <c r="CD33" s="104">
        <f t="shared" si="5"/>
        <v>0</v>
      </c>
      <c r="CE33" s="104">
        <f t="shared" si="5"/>
        <v>0</v>
      </c>
      <c r="CF33" s="104">
        <f t="shared" si="5"/>
        <v>0</v>
      </c>
      <c r="CG33" s="18"/>
      <c r="CH33" s="9"/>
      <c r="CI33" s="9"/>
      <c r="CJ33" s="9"/>
      <c r="CK33" s="9"/>
      <c r="CL33" s="9"/>
      <c r="CM33" s="18"/>
      <c r="CN33" s="9"/>
      <c r="CO33" s="9"/>
      <c r="CP33" s="9"/>
      <c r="CQ33" s="9"/>
      <c r="CR33" s="9"/>
      <c r="CS33" s="18" t="s">
        <v>671</v>
      </c>
      <c r="CT33" s="9" t="s">
        <v>635</v>
      </c>
      <c r="CU33" s="9" t="s">
        <v>636</v>
      </c>
      <c r="CV33" s="18"/>
      <c r="CW33" s="17" t="s">
        <v>1588</v>
      </c>
      <c r="CX33" s="17" t="s">
        <v>1588</v>
      </c>
      <c r="CY33" s="17" t="s">
        <v>1587</v>
      </c>
      <c r="CZ33" s="17" t="s">
        <v>1586</v>
      </c>
      <c r="DA33" s="17" t="s">
        <v>1586</v>
      </c>
      <c r="DB33" s="17" t="s">
        <v>1588</v>
      </c>
      <c r="DC33" s="9" t="s">
        <v>1586</v>
      </c>
      <c r="DD33" s="9" t="s">
        <v>1588</v>
      </c>
      <c r="DE33" s="9" t="s">
        <v>1586</v>
      </c>
      <c r="DF33" s="9" t="s">
        <v>1586</v>
      </c>
      <c r="DG33" s="9" t="s">
        <v>1586</v>
      </c>
      <c r="DH33" s="17" t="s">
        <v>674</v>
      </c>
      <c r="DI33" s="18" t="s">
        <v>675</v>
      </c>
      <c r="DJ33" s="17" t="s">
        <v>676</v>
      </c>
      <c r="DK33" s="18" t="s">
        <v>677</v>
      </c>
      <c r="DL33" s="18" t="s">
        <v>678</v>
      </c>
      <c r="DM33" s="24"/>
    </row>
    <row r="34" spans="2:117" ht="21">
      <c r="B34" s="20" t="s">
        <v>673</v>
      </c>
      <c r="C34" s="7">
        <v>3</v>
      </c>
      <c r="D34" s="18"/>
      <c r="E34" s="9">
        <v>1</v>
      </c>
      <c r="F34" s="18"/>
      <c r="G34" s="18" t="s">
        <v>669</v>
      </c>
      <c r="H34" s="18"/>
      <c r="I34" s="18"/>
      <c r="J34" s="18"/>
      <c r="K34" s="18"/>
      <c r="L34" s="9">
        <v>12</v>
      </c>
      <c r="M34" s="9">
        <v>4</v>
      </c>
      <c r="N34" s="9">
        <v>6</v>
      </c>
      <c r="O34" s="9">
        <v>11</v>
      </c>
      <c r="P34" s="9">
        <v>8</v>
      </c>
      <c r="Q34" s="9">
        <v>10</v>
      </c>
      <c r="R34" s="9">
        <v>9</v>
      </c>
      <c r="S34" s="9">
        <v>17</v>
      </c>
      <c r="T34" s="9">
        <v>18</v>
      </c>
      <c r="U34" s="9"/>
      <c r="V34" s="99">
        <f t="shared" si="4"/>
        <v>1</v>
      </c>
      <c r="W34" s="99">
        <f t="shared" si="4"/>
        <v>1</v>
      </c>
      <c r="X34" s="99">
        <f t="shared" si="4"/>
        <v>1</v>
      </c>
      <c r="Y34" s="99">
        <f t="shared" si="4"/>
        <v>0</v>
      </c>
      <c r="Z34" s="99">
        <f t="shared" si="4"/>
        <v>1</v>
      </c>
      <c r="AA34" s="99">
        <f t="shared" si="4"/>
        <v>1</v>
      </c>
      <c r="AB34" s="9" t="s">
        <v>631</v>
      </c>
      <c r="AC34" s="9" t="s">
        <v>632</v>
      </c>
      <c r="AD34" s="9"/>
      <c r="AE34" s="9"/>
      <c r="AF34" s="9"/>
      <c r="AG34" s="9" t="s">
        <v>632</v>
      </c>
      <c r="AH34" s="9" t="s">
        <v>631</v>
      </c>
      <c r="AI34" s="9"/>
      <c r="AJ34" s="9"/>
      <c r="AK34" s="9"/>
      <c r="AL34" s="9" t="s">
        <v>632</v>
      </c>
      <c r="AM34" s="9"/>
      <c r="AN34" s="9"/>
      <c r="AO34" s="9"/>
      <c r="AP34" s="9"/>
      <c r="AQ34" s="9" t="s">
        <v>631</v>
      </c>
      <c r="AR34" s="9" t="s">
        <v>633</v>
      </c>
      <c r="AS34" s="9" t="s">
        <v>628</v>
      </c>
      <c r="AT34" s="9"/>
      <c r="AU34" s="9"/>
      <c r="AV34" s="9" t="s">
        <v>631</v>
      </c>
      <c r="AW34" s="9" t="s">
        <v>632</v>
      </c>
      <c r="AX34" s="9"/>
      <c r="AY34" s="9"/>
      <c r="AZ34" s="9"/>
      <c r="BA34" s="9" t="s">
        <v>632</v>
      </c>
      <c r="BB34" s="9"/>
      <c r="BC34" s="9"/>
      <c r="BD34" s="9"/>
      <c r="BE34" s="9"/>
      <c r="BF34" s="9" t="s">
        <v>632</v>
      </c>
      <c r="BG34" s="9"/>
      <c r="BH34" s="9"/>
      <c r="BI34" s="9"/>
      <c r="BJ34" s="9"/>
      <c r="BK34" s="9" t="s">
        <v>631</v>
      </c>
      <c r="BL34" s="9" t="s">
        <v>632</v>
      </c>
      <c r="BM34" s="9"/>
      <c r="BN34" s="9"/>
      <c r="BO34" s="9"/>
      <c r="BP34" s="9" t="s">
        <v>631</v>
      </c>
      <c r="BQ34" s="9" t="s">
        <v>632</v>
      </c>
      <c r="BR34" s="9"/>
      <c r="BS34" s="9"/>
      <c r="BT34" s="9"/>
      <c r="BU34" s="9"/>
      <c r="BV34" s="9"/>
      <c r="BW34" s="9"/>
      <c r="BX34" s="9"/>
      <c r="BY34" s="9"/>
      <c r="BZ34" s="104">
        <f t="shared" si="5"/>
        <v>1</v>
      </c>
      <c r="CA34" s="104">
        <f t="shared" si="5"/>
        <v>0</v>
      </c>
      <c r="CB34" s="104">
        <f t="shared" si="5"/>
        <v>8</v>
      </c>
      <c r="CC34" s="104">
        <f t="shared" si="5"/>
        <v>6</v>
      </c>
      <c r="CD34" s="104">
        <f t="shared" si="5"/>
        <v>0</v>
      </c>
      <c r="CE34" s="104">
        <f t="shared" si="5"/>
        <v>0</v>
      </c>
      <c r="CF34" s="104">
        <f t="shared" si="5"/>
        <v>1</v>
      </c>
      <c r="CG34" s="18"/>
      <c r="CH34" s="9"/>
      <c r="CI34" s="9"/>
      <c r="CJ34" s="9"/>
      <c r="CK34" s="9"/>
      <c r="CL34" s="9"/>
      <c r="CM34" s="18"/>
      <c r="CN34" s="9"/>
      <c r="CO34" s="9"/>
      <c r="CP34" s="9"/>
      <c r="CQ34" s="9"/>
      <c r="CR34" s="9"/>
      <c r="CS34" s="18"/>
      <c r="CT34" s="9"/>
      <c r="CU34" s="9"/>
      <c r="CV34" s="18"/>
      <c r="CW34" s="17"/>
      <c r="CX34" s="17"/>
      <c r="CY34" s="17"/>
      <c r="CZ34" s="17"/>
      <c r="DA34" s="17"/>
      <c r="DB34" s="17"/>
      <c r="DC34" s="9"/>
      <c r="DD34" s="9"/>
      <c r="DE34" s="9"/>
      <c r="DF34" s="9"/>
      <c r="DG34" s="9"/>
      <c r="DH34" s="17"/>
      <c r="DI34" s="17"/>
      <c r="DJ34" s="17"/>
      <c r="DK34" s="18"/>
      <c r="DL34" s="18"/>
      <c r="DM34" s="24"/>
    </row>
    <row r="35" spans="2:117" ht="21">
      <c r="B35" s="20" t="s">
        <v>672</v>
      </c>
      <c r="C35" s="7">
        <v>1</v>
      </c>
      <c r="D35" s="18"/>
      <c r="E35" s="9"/>
      <c r="F35" s="18"/>
      <c r="G35" s="18" t="s">
        <v>670</v>
      </c>
      <c r="H35" s="18"/>
      <c r="I35" s="18"/>
      <c r="J35" s="18"/>
      <c r="K35" s="18"/>
      <c r="L35" s="9">
        <v>13</v>
      </c>
      <c r="M35" s="9">
        <v>16</v>
      </c>
      <c r="N35" s="9">
        <v>1</v>
      </c>
      <c r="O35" s="9">
        <v>9</v>
      </c>
      <c r="P35" s="9">
        <v>14</v>
      </c>
      <c r="Q35" s="9">
        <v>19</v>
      </c>
      <c r="R35" s="9">
        <v>21</v>
      </c>
      <c r="S35" s="9">
        <v>4</v>
      </c>
      <c r="T35" s="9">
        <v>5</v>
      </c>
      <c r="U35" s="9">
        <v>7</v>
      </c>
      <c r="V35" s="99">
        <f t="shared" si="4"/>
        <v>0</v>
      </c>
      <c r="W35" s="99">
        <f t="shared" si="4"/>
        <v>1</v>
      </c>
      <c r="X35" s="99">
        <f t="shared" si="4"/>
        <v>1</v>
      </c>
      <c r="Y35" s="99">
        <f t="shared" si="4"/>
        <v>1</v>
      </c>
      <c r="Z35" s="99">
        <f t="shared" si="4"/>
        <v>0</v>
      </c>
      <c r="AA35" s="99">
        <f t="shared" si="4"/>
        <v>0</v>
      </c>
      <c r="AB35" s="9" t="s">
        <v>631</v>
      </c>
      <c r="AC35" s="9" t="s">
        <v>632</v>
      </c>
      <c r="AD35" s="9"/>
      <c r="AE35" s="9"/>
      <c r="AF35" s="9"/>
      <c r="AG35" s="9" t="s">
        <v>631</v>
      </c>
      <c r="AH35" s="9" t="s">
        <v>632</v>
      </c>
      <c r="AI35" s="9"/>
      <c r="AJ35" s="9"/>
      <c r="AK35" s="9"/>
      <c r="AL35" s="9" t="s">
        <v>628</v>
      </c>
      <c r="AM35" s="9"/>
      <c r="AN35" s="9"/>
      <c r="AO35" s="9"/>
      <c r="AP35" s="9"/>
      <c r="AQ35" s="9" t="s">
        <v>628</v>
      </c>
      <c r="AR35" s="9"/>
      <c r="AS35" s="9"/>
      <c r="AT35" s="9"/>
      <c r="AU35" s="9"/>
      <c r="AV35" s="9" t="s">
        <v>631</v>
      </c>
      <c r="AW35" s="9" t="s">
        <v>632</v>
      </c>
      <c r="AX35" s="9"/>
      <c r="AY35" s="9"/>
      <c r="AZ35" s="9"/>
      <c r="BA35" s="9" t="s">
        <v>632</v>
      </c>
      <c r="BB35" s="9"/>
      <c r="BC35" s="9"/>
      <c r="BD35" s="9"/>
      <c r="BE35" s="9"/>
      <c r="BF35" s="9" t="s">
        <v>632</v>
      </c>
      <c r="BG35" s="9"/>
      <c r="BH35" s="9"/>
      <c r="BI35" s="9"/>
      <c r="BJ35" s="9"/>
      <c r="BK35" s="9" t="s">
        <v>631</v>
      </c>
      <c r="BL35" s="9" t="s">
        <v>632</v>
      </c>
      <c r="BM35" s="9"/>
      <c r="BN35" s="9"/>
      <c r="BO35" s="9"/>
      <c r="BP35" s="9" t="s">
        <v>631</v>
      </c>
      <c r="BQ35" s="9" t="s">
        <v>628</v>
      </c>
      <c r="BR35" s="9"/>
      <c r="BS35" s="9"/>
      <c r="BT35" s="9"/>
      <c r="BU35" s="9" t="s">
        <v>632</v>
      </c>
      <c r="BV35" s="9" t="s">
        <v>633</v>
      </c>
      <c r="BW35" s="9"/>
      <c r="BX35" s="9"/>
      <c r="BY35" s="9"/>
      <c r="BZ35" s="104">
        <f t="shared" si="5"/>
        <v>1</v>
      </c>
      <c r="CA35" s="104">
        <f t="shared" si="5"/>
        <v>0</v>
      </c>
      <c r="CB35" s="104">
        <f t="shared" si="5"/>
        <v>7</v>
      </c>
      <c r="CC35" s="104">
        <f t="shared" si="5"/>
        <v>5</v>
      </c>
      <c r="CD35" s="104">
        <f t="shared" si="5"/>
        <v>0</v>
      </c>
      <c r="CE35" s="104">
        <f t="shared" si="5"/>
        <v>0</v>
      </c>
      <c r="CF35" s="104">
        <f t="shared" si="5"/>
        <v>3</v>
      </c>
      <c r="CG35" s="18"/>
      <c r="CH35" s="9">
        <v>1</v>
      </c>
      <c r="CI35" s="9">
        <v>2</v>
      </c>
      <c r="CJ35" s="9">
        <v>6</v>
      </c>
      <c r="CK35" s="9"/>
      <c r="CL35" s="9"/>
      <c r="CM35" s="18"/>
      <c r="CN35" s="9" t="s">
        <v>635</v>
      </c>
      <c r="CO35" s="9"/>
      <c r="CP35" s="9"/>
      <c r="CQ35" s="9"/>
      <c r="CR35" s="9"/>
      <c r="CS35" s="18"/>
      <c r="CT35" s="9"/>
      <c r="CU35" s="9"/>
      <c r="CV35" s="18"/>
      <c r="CW35" s="17"/>
      <c r="CX35" s="17"/>
      <c r="CY35" s="17"/>
      <c r="CZ35" s="17"/>
      <c r="DA35" s="17"/>
      <c r="DB35" s="17"/>
      <c r="DC35" s="9"/>
      <c r="DD35" s="9"/>
      <c r="DE35" s="9"/>
      <c r="DF35" s="9"/>
      <c r="DG35" s="9"/>
      <c r="DH35" s="17"/>
      <c r="DI35" s="17"/>
      <c r="DJ35" s="17"/>
      <c r="DK35" s="17"/>
      <c r="DL35" s="18"/>
      <c r="DM35" s="24"/>
    </row>
    <row r="36" spans="2:135" ht="31.5">
      <c r="B36" s="41" t="s">
        <v>818</v>
      </c>
      <c r="C36" s="7">
        <v>3</v>
      </c>
      <c r="D36" s="9"/>
      <c r="E36" s="9">
        <v>1.2</v>
      </c>
      <c r="F36" s="28"/>
      <c r="G36" s="18" t="s">
        <v>59</v>
      </c>
      <c r="H36" s="18"/>
      <c r="I36" s="29"/>
      <c r="J36" s="29"/>
      <c r="K36" s="29"/>
      <c r="L36" s="21">
        <v>17</v>
      </c>
      <c r="M36" s="21">
        <v>12</v>
      </c>
      <c r="N36" s="21">
        <v>7</v>
      </c>
      <c r="O36" s="21">
        <v>10</v>
      </c>
      <c r="P36" s="21">
        <v>14</v>
      </c>
      <c r="Q36" s="21">
        <v>9</v>
      </c>
      <c r="R36" s="21">
        <v>11</v>
      </c>
      <c r="S36" s="21">
        <v>4</v>
      </c>
      <c r="T36" s="21">
        <v>5</v>
      </c>
      <c r="U36" s="21">
        <v>15</v>
      </c>
      <c r="V36" s="99">
        <f aca="true" t="shared" si="6" ref="V36:AA45">COUNTIF($L36:$U36,V$5)</f>
        <v>1</v>
      </c>
      <c r="W36" s="99">
        <f t="shared" si="6"/>
        <v>1</v>
      </c>
      <c r="X36" s="99">
        <f t="shared" si="6"/>
        <v>1</v>
      </c>
      <c r="Y36" s="99">
        <f t="shared" si="6"/>
        <v>1</v>
      </c>
      <c r="Z36" s="99">
        <f t="shared" si="6"/>
        <v>1</v>
      </c>
      <c r="AA36" s="99">
        <f t="shared" si="6"/>
        <v>1</v>
      </c>
      <c r="AB36" s="21" t="s">
        <v>492</v>
      </c>
      <c r="AC36" s="21" t="s">
        <v>60</v>
      </c>
      <c r="AD36" s="21" t="s">
        <v>61</v>
      </c>
      <c r="AE36" s="21" t="s">
        <v>62</v>
      </c>
      <c r="AF36" s="21"/>
      <c r="AG36" s="21" t="s">
        <v>492</v>
      </c>
      <c r="AH36" s="21" t="s">
        <v>61</v>
      </c>
      <c r="AI36" s="21" t="s">
        <v>62</v>
      </c>
      <c r="AJ36" s="21"/>
      <c r="AK36" s="21"/>
      <c r="AL36" s="21" t="s">
        <v>492</v>
      </c>
      <c r="AM36" s="21" t="s">
        <v>60</v>
      </c>
      <c r="AN36" s="21" t="s">
        <v>61</v>
      </c>
      <c r="AO36" s="21" t="s">
        <v>62</v>
      </c>
      <c r="AP36" s="21"/>
      <c r="AQ36" s="21" t="s">
        <v>61</v>
      </c>
      <c r="AR36" s="21" t="s">
        <v>62</v>
      </c>
      <c r="AS36" s="21"/>
      <c r="AT36" s="21"/>
      <c r="AU36" s="21"/>
      <c r="AV36" s="21" t="s">
        <v>61</v>
      </c>
      <c r="AW36" s="21" t="s">
        <v>62</v>
      </c>
      <c r="AX36" s="21"/>
      <c r="AY36" s="21"/>
      <c r="AZ36" s="21"/>
      <c r="BA36" s="21" t="s">
        <v>60</v>
      </c>
      <c r="BB36" s="21" t="s">
        <v>61</v>
      </c>
      <c r="BC36" s="21"/>
      <c r="BD36" s="21"/>
      <c r="BE36" s="21"/>
      <c r="BF36" s="21" t="s">
        <v>60</v>
      </c>
      <c r="BG36" s="21" t="s">
        <v>62</v>
      </c>
      <c r="BH36" s="21"/>
      <c r="BI36" s="21"/>
      <c r="BJ36" s="21"/>
      <c r="BK36" s="21" t="s">
        <v>61</v>
      </c>
      <c r="BL36" s="21" t="s">
        <v>62</v>
      </c>
      <c r="BM36" s="21"/>
      <c r="BN36" s="21"/>
      <c r="BO36" s="21"/>
      <c r="BP36" s="21" t="s">
        <v>61</v>
      </c>
      <c r="BQ36" s="21" t="s">
        <v>62</v>
      </c>
      <c r="BR36" s="21"/>
      <c r="BS36" s="21"/>
      <c r="BT36" s="21"/>
      <c r="BU36" s="21" t="s">
        <v>61</v>
      </c>
      <c r="BV36" s="21" t="s">
        <v>62</v>
      </c>
      <c r="BW36" s="21"/>
      <c r="BX36" s="21"/>
      <c r="BY36" s="21"/>
      <c r="BZ36" s="104">
        <f aca="true" t="shared" si="7" ref="BZ36:CF45">COUNTIF($AB36:$BY36,BZ$5)</f>
        <v>3</v>
      </c>
      <c r="CA36" s="104">
        <f t="shared" si="7"/>
        <v>4</v>
      </c>
      <c r="CB36" s="104">
        <f t="shared" si="7"/>
        <v>9</v>
      </c>
      <c r="CC36" s="104">
        <f t="shared" si="7"/>
        <v>9</v>
      </c>
      <c r="CD36" s="104">
        <f t="shared" si="7"/>
        <v>0</v>
      </c>
      <c r="CE36" s="104">
        <f t="shared" si="7"/>
        <v>0</v>
      </c>
      <c r="CF36" s="104">
        <f t="shared" si="7"/>
        <v>0</v>
      </c>
      <c r="CG36" s="29"/>
      <c r="CH36" s="21">
        <v>1</v>
      </c>
      <c r="CI36" s="21">
        <v>2</v>
      </c>
      <c r="CJ36" s="21"/>
      <c r="CK36" s="21"/>
      <c r="CL36" s="21"/>
      <c r="CM36" s="28"/>
      <c r="CN36" s="21" t="s">
        <v>2044</v>
      </c>
      <c r="CO36" s="21" t="s">
        <v>60</v>
      </c>
      <c r="CP36" s="21" t="s">
        <v>62</v>
      </c>
      <c r="CQ36" s="21" t="s">
        <v>2045</v>
      </c>
      <c r="CR36" s="21"/>
      <c r="CS36" s="18"/>
      <c r="CT36" s="21" t="s">
        <v>2044</v>
      </c>
      <c r="CU36" s="21" t="s">
        <v>2046</v>
      </c>
      <c r="CV36" s="18"/>
      <c r="CW36" s="29" t="s">
        <v>1587</v>
      </c>
      <c r="CX36" s="29" t="s">
        <v>1586</v>
      </c>
      <c r="CY36" s="29" t="s">
        <v>1587</v>
      </c>
      <c r="CZ36" s="29" t="s">
        <v>1586</v>
      </c>
      <c r="DA36" s="29" t="s">
        <v>1587</v>
      </c>
      <c r="DB36" s="29" t="s">
        <v>1586</v>
      </c>
      <c r="DC36" s="21" t="s">
        <v>1586</v>
      </c>
      <c r="DD36" s="21" t="s">
        <v>1587</v>
      </c>
      <c r="DE36" s="21" t="s">
        <v>1586</v>
      </c>
      <c r="DF36" s="21" t="s">
        <v>1587</v>
      </c>
      <c r="DG36" s="21" t="s">
        <v>1586</v>
      </c>
      <c r="DH36" s="18" t="s">
        <v>2047</v>
      </c>
      <c r="DI36" s="18" t="s">
        <v>2048</v>
      </c>
      <c r="DJ36" s="18"/>
      <c r="DK36" s="18" t="s">
        <v>2049</v>
      </c>
      <c r="DL36" s="18" t="s">
        <v>2050</v>
      </c>
      <c r="DM36" s="30"/>
      <c r="DN36" s="31"/>
      <c r="DO36" s="31"/>
      <c r="DP36" s="31"/>
      <c r="DQ36" s="31"/>
      <c r="DR36" s="31"/>
      <c r="DS36" s="31"/>
      <c r="DT36" s="31"/>
      <c r="DU36" s="31"/>
      <c r="DV36" s="31"/>
      <c r="DW36" s="31"/>
      <c r="DX36" s="31"/>
      <c r="DY36" s="31"/>
      <c r="DZ36" s="31"/>
      <c r="EA36" s="31"/>
      <c r="EB36" s="31"/>
      <c r="EC36" s="31"/>
      <c r="ED36" s="31"/>
      <c r="EE36" s="31"/>
    </row>
    <row r="37" spans="2:135" ht="27" customHeight="1">
      <c r="B37" s="41" t="s">
        <v>2051</v>
      </c>
      <c r="C37" s="7">
        <v>3</v>
      </c>
      <c r="D37" s="9"/>
      <c r="E37" s="9">
        <v>1</v>
      </c>
      <c r="F37" s="28"/>
      <c r="G37" s="18" t="s">
        <v>2052</v>
      </c>
      <c r="H37" s="18"/>
      <c r="I37" s="29"/>
      <c r="J37" s="29"/>
      <c r="K37" s="29"/>
      <c r="L37" s="21">
        <v>17</v>
      </c>
      <c r="M37" s="21">
        <v>11</v>
      </c>
      <c r="N37" s="21">
        <v>10</v>
      </c>
      <c r="O37" s="21">
        <v>9</v>
      </c>
      <c r="P37" s="21">
        <v>14</v>
      </c>
      <c r="Q37" s="21">
        <v>12</v>
      </c>
      <c r="R37" s="21">
        <v>18</v>
      </c>
      <c r="S37" s="21"/>
      <c r="T37" s="21"/>
      <c r="U37" s="21"/>
      <c r="V37" s="99">
        <f t="shared" si="6"/>
        <v>1</v>
      </c>
      <c r="W37" s="99">
        <f t="shared" si="6"/>
        <v>1</v>
      </c>
      <c r="X37" s="99">
        <f t="shared" si="6"/>
        <v>0</v>
      </c>
      <c r="Y37" s="99">
        <f t="shared" si="6"/>
        <v>0</v>
      </c>
      <c r="Z37" s="99">
        <f t="shared" si="6"/>
        <v>1</v>
      </c>
      <c r="AA37" s="99">
        <f t="shared" si="6"/>
        <v>1</v>
      </c>
      <c r="AB37" s="21" t="s">
        <v>1247</v>
      </c>
      <c r="AC37" s="21" t="s">
        <v>1246</v>
      </c>
      <c r="AD37" s="21" t="s">
        <v>1248</v>
      </c>
      <c r="AE37" s="21"/>
      <c r="AF37" s="21"/>
      <c r="AG37" s="21" t="s">
        <v>2053</v>
      </c>
      <c r="AH37" s="21" t="s">
        <v>1246</v>
      </c>
      <c r="AI37" s="21" t="s">
        <v>1248</v>
      </c>
      <c r="AJ37" s="21"/>
      <c r="AK37" s="21"/>
      <c r="AL37" s="21" t="s">
        <v>1247</v>
      </c>
      <c r="AM37" s="21" t="s">
        <v>1246</v>
      </c>
      <c r="AN37" s="21"/>
      <c r="AO37" s="21"/>
      <c r="AP37" s="21"/>
      <c r="AQ37" s="21" t="s">
        <v>1248</v>
      </c>
      <c r="AR37" s="21" t="s">
        <v>2053</v>
      </c>
      <c r="AS37" s="21"/>
      <c r="AT37" s="21"/>
      <c r="AU37" s="21"/>
      <c r="AV37" s="21" t="s">
        <v>1247</v>
      </c>
      <c r="AW37" s="21" t="s">
        <v>1246</v>
      </c>
      <c r="AX37" s="21"/>
      <c r="AY37" s="21"/>
      <c r="AZ37" s="21"/>
      <c r="BA37" s="21" t="s">
        <v>1247</v>
      </c>
      <c r="BB37" s="21" t="s">
        <v>1246</v>
      </c>
      <c r="BC37" s="21" t="s">
        <v>2054</v>
      </c>
      <c r="BD37" s="21"/>
      <c r="BE37" s="21"/>
      <c r="BF37" s="21" t="s">
        <v>1247</v>
      </c>
      <c r="BG37" s="21" t="s">
        <v>1246</v>
      </c>
      <c r="BH37" s="21"/>
      <c r="BI37" s="21"/>
      <c r="BJ37" s="21"/>
      <c r="BK37" s="21"/>
      <c r="BL37" s="21"/>
      <c r="BM37" s="21"/>
      <c r="BN37" s="21"/>
      <c r="BO37" s="21"/>
      <c r="BP37" s="21"/>
      <c r="BQ37" s="21"/>
      <c r="BR37" s="21"/>
      <c r="BS37" s="21"/>
      <c r="BT37" s="21"/>
      <c r="BU37" s="21"/>
      <c r="BV37" s="21"/>
      <c r="BW37" s="21"/>
      <c r="BX37" s="21"/>
      <c r="BY37" s="21"/>
      <c r="BZ37" s="104">
        <f t="shared" si="7"/>
        <v>0</v>
      </c>
      <c r="CA37" s="104">
        <f t="shared" si="7"/>
        <v>2</v>
      </c>
      <c r="CB37" s="104">
        <f t="shared" si="7"/>
        <v>5</v>
      </c>
      <c r="CC37" s="104">
        <f t="shared" si="7"/>
        <v>6</v>
      </c>
      <c r="CD37" s="104">
        <f t="shared" si="7"/>
        <v>0</v>
      </c>
      <c r="CE37" s="104">
        <f t="shared" si="7"/>
        <v>1</v>
      </c>
      <c r="CF37" s="104">
        <f t="shared" si="7"/>
        <v>3</v>
      </c>
      <c r="CG37" s="29"/>
      <c r="CH37" s="21">
        <v>1</v>
      </c>
      <c r="CI37" s="21">
        <v>2</v>
      </c>
      <c r="CJ37" s="21">
        <v>6</v>
      </c>
      <c r="CK37" s="21"/>
      <c r="CL37" s="21"/>
      <c r="CM37" s="28"/>
      <c r="CN37" s="21" t="s">
        <v>2082</v>
      </c>
      <c r="CO37" s="21"/>
      <c r="CP37" s="21"/>
      <c r="CQ37" s="21"/>
      <c r="CR37" s="21"/>
      <c r="CS37" s="18"/>
      <c r="CT37" s="21" t="s">
        <v>2082</v>
      </c>
      <c r="CU37" s="21" t="s">
        <v>2082</v>
      </c>
      <c r="CV37" s="18"/>
      <c r="CW37" s="29" t="s">
        <v>1586</v>
      </c>
      <c r="CX37" s="29" t="s">
        <v>1586</v>
      </c>
      <c r="CY37" s="29" t="s">
        <v>1587</v>
      </c>
      <c r="CZ37" s="29" t="s">
        <v>1587</v>
      </c>
      <c r="DA37" s="29" t="s">
        <v>1586</v>
      </c>
      <c r="DB37" s="29" t="s">
        <v>1586</v>
      </c>
      <c r="DC37" s="21" t="s">
        <v>1587</v>
      </c>
      <c r="DD37" s="21" t="s">
        <v>1587</v>
      </c>
      <c r="DE37" s="21" t="s">
        <v>1586</v>
      </c>
      <c r="DF37" s="21" t="s">
        <v>1587</v>
      </c>
      <c r="DG37" s="21" t="s">
        <v>1587</v>
      </c>
      <c r="DH37" s="18" t="s">
        <v>2055</v>
      </c>
      <c r="DI37" s="18" t="s">
        <v>2056</v>
      </c>
      <c r="DJ37" s="18" t="s">
        <v>2057</v>
      </c>
      <c r="DK37" s="18" t="s">
        <v>2058</v>
      </c>
      <c r="DL37" s="18" t="s">
        <v>2059</v>
      </c>
      <c r="DM37" s="30"/>
      <c r="DN37" s="31"/>
      <c r="DO37" s="31"/>
      <c r="DP37" s="31"/>
      <c r="DQ37" s="31"/>
      <c r="DR37" s="31"/>
      <c r="DS37" s="31"/>
      <c r="DT37" s="31"/>
      <c r="DU37" s="31"/>
      <c r="DV37" s="31"/>
      <c r="DW37" s="31"/>
      <c r="DX37" s="31"/>
      <c r="DY37" s="31"/>
      <c r="DZ37" s="31"/>
      <c r="EA37" s="31"/>
      <c r="EB37" s="31"/>
      <c r="EC37" s="31"/>
      <c r="ED37" s="31"/>
      <c r="EE37" s="31"/>
    </row>
    <row r="38" spans="1:135" ht="84">
      <c r="A38" s="34" t="s">
        <v>2060</v>
      </c>
      <c r="B38" s="42" t="s">
        <v>2061</v>
      </c>
      <c r="C38" s="35">
        <v>3</v>
      </c>
      <c r="D38" s="36"/>
      <c r="E38" s="36">
        <v>2</v>
      </c>
      <c r="F38" s="37"/>
      <c r="G38" s="38" t="s">
        <v>2147</v>
      </c>
      <c r="H38" s="38" t="s">
        <v>2148</v>
      </c>
      <c r="I38" s="39" t="s">
        <v>2149</v>
      </c>
      <c r="J38" s="39" t="s">
        <v>2150</v>
      </c>
      <c r="K38" s="39" t="s">
        <v>2151</v>
      </c>
      <c r="L38" s="40">
        <v>25</v>
      </c>
      <c r="M38" s="40">
        <v>17</v>
      </c>
      <c r="N38" s="40">
        <v>20</v>
      </c>
      <c r="O38" s="40">
        <v>6</v>
      </c>
      <c r="P38" s="40">
        <v>21</v>
      </c>
      <c r="Q38" s="40">
        <v>9</v>
      </c>
      <c r="R38" s="40">
        <v>7</v>
      </c>
      <c r="S38" s="40">
        <v>18</v>
      </c>
      <c r="T38" s="40">
        <v>12</v>
      </c>
      <c r="U38" s="40">
        <v>14</v>
      </c>
      <c r="V38" s="99">
        <f t="shared" si="6"/>
        <v>0</v>
      </c>
      <c r="W38" s="99">
        <f t="shared" si="6"/>
        <v>1</v>
      </c>
      <c r="X38" s="99">
        <f t="shared" si="6"/>
        <v>0</v>
      </c>
      <c r="Y38" s="99">
        <f t="shared" si="6"/>
        <v>1</v>
      </c>
      <c r="Z38" s="99">
        <f t="shared" si="6"/>
        <v>0</v>
      </c>
      <c r="AA38" s="99">
        <f t="shared" si="6"/>
        <v>1</v>
      </c>
      <c r="AB38" s="40" t="s">
        <v>3</v>
      </c>
      <c r="AC38" s="40"/>
      <c r="AD38" s="40"/>
      <c r="AE38" s="40"/>
      <c r="AF38" s="40"/>
      <c r="AG38" s="40" t="s">
        <v>196</v>
      </c>
      <c r="AH38" s="40" t="s">
        <v>3</v>
      </c>
      <c r="AI38" s="40" t="s">
        <v>197</v>
      </c>
      <c r="AJ38" s="40"/>
      <c r="AK38" s="40"/>
      <c r="AL38" s="40" t="s">
        <v>196</v>
      </c>
      <c r="AM38" s="40" t="s">
        <v>3</v>
      </c>
      <c r="AN38" s="40"/>
      <c r="AO38" s="40"/>
      <c r="AP38" s="40"/>
      <c r="AQ38" s="40" t="s">
        <v>196</v>
      </c>
      <c r="AR38" s="40" t="s">
        <v>3</v>
      </c>
      <c r="AS38" s="40" t="s">
        <v>5</v>
      </c>
      <c r="AT38" s="40"/>
      <c r="AU38" s="40"/>
      <c r="AV38" s="40" t="s">
        <v>3</v>
      </c>
      <c r="AW38" s="40"/>
      <c r="AX38" s="40"/>
      <c r="AY38" s="40"/>
      <c r="AZ38" s="40"/>
      <c r="BA38" s="40" t="s">
        <v>3</v>
      </c>
      <c r="BB38" s="40" t="s">
        <v>4</v>
      </c>
      <c r="BC38" s="40" t="s">
        <v>5</v>
      </c>
      <c r="BD38" s="40" t="s">
        <v>1703</v>
      </c>
      <c r="BE38" s="40"/>
      <c r="BF38" s="40" t="s">
        <v>3</v>
      </c>
      <c r="BG38" s="40"/>
      <c r="BH38" s="40"/>
      <c r="BI38" s="40"/>
      <c r="BJ38" s="40"/>
      <c r="BK38" s="40" t="s">
        <v>3</v>
      </c>
      <c r="BL38" s="40"/>
      <c r="BM38" s="40"/>
      <c r="BN38" s="40"/>
      <c r="BO38" s="40"/>
      <c r="BP38" s="40" t="s">
        <v>3</v>
      </c>
      <c r="BQ38" s="40"/>
      <c r="BR38" s="40"/>
      <c r="BS38" s="40"/>
      <c r="BT38" s="40"/>
      <c r="BU38" s="40" t="s">
        <v>3</v>
      </c>
      <c r="BV38" s="40" t="s">
        <v>1703</v>
      </c>
      <c r="BW38" s="40"/>
      <c r="BX38" s="40"/>
      <c r="BY38" s="40"/>
      <c r="BZ38" s="104">
        <f t="shared" si="7"/>
        <v>1</v>
      </c>
      <c r="CA38" s="104">
        <f t="shared" si="7"/>
        <v>0</v>
      </c>
      <c r="CB38" s="104">
        <f t="shared" si="7"/>
        <v>3</v>
      </c>
      <c r="CC38" s="104">
        <f t="shared" si="7"/>
        <v>10</v>
      </c>
      <c r="CD38" s="104">
        <f t="shared" si="7"/>
        <v>0</v>
      </c>
      <c r="CE38" s="104">
        <f t="shared" si="7"/>
        <v>2</v>
      </c>
      <c r="CF38" s="104">
        <f t="shared" si="7"/>
        <v>1</v>
      </c>
      <c r="CG38" s="39" t="s">
        <v>2152</v>
      </c>
      <c r="CH38" s="40">
        <v>1</v>
      </c>
      <c r="CI38" s="40">
        <v>2</v>
      </c>
      <c r="CJ38" s="40"/>
      <c r="CK38" s="40">
        <v>4</v>
      </c>
      <c r="CL38" s="40">
        <v>5</v>
      </c>
      <c r="CM38" s="37"/>
      <c r="CN38" s="40" t="s">
        <v>496</v>
      </c>
      <c r="CO38" s="40" t="s">
        <v>9</v>
      </c>
      <c r="CP38" s="40" t="s">
        <v>10</v>
      </c>
      <c r="CQ38" s="40" t="s">
        <v>2153</v>
      </c>
      <c r="CR38" s="40"/>
      <c r="CS38" s="38" t="s">
        <v>2154</v>
      </c>
      <c r="CT38" s="40" t="s">
        <v>2081</v>
      </c>
      <c r="CU38" s="40" t="s">
        <v>2081</v>
      </c>
      <c r="CV38" s="38" t="s">
        <v>2155</v>
      </c>
      <c r="CW38" s="39" t="s">
        <v>1586</v>
      </c>
      <c r="CX38" s="39" t="s">
        <v>1586</v>
      </c>
      <c r="CY38" s="39" t="s">
        <v>1586</v>
      </c>
      <c r="CZ38" s="39" t="s">
        <v>1587</v>
      </c>
      <c r="DA38" s="39" t="s">
        <v>1586</v>
      </c>
      <c r="DB38" s="39" t="s">
        <v>1586</v>
      </c>
      <c r="DC38" s="40" t="s">
        <v>1586</v>
      </c>
      <c r="DD38" s="40" t="s">
        <v>1587</v>
      </c>
      <c r="DE38" s="40" t="s">
        <v>1587</v>
      </c>
      <c r="DF38" s="40" t="s">
        <v>1586</v>
      </c>
      <c r="DG38" s="40" t="s">
        <v>1587</v>
      </c>
      <c r="DH38" s="38" t="s">
        <v>2156</v>
      </c>
      <c r="DI38" s="38" t="s">
        <v>2157</v>
      </c>
      <c r="DJ38" s="38" t="s">
        <v>2158</v>
      </c>
      <c r="DK38" s="38" t="s">
        <v>1126</v>
      </c>
      <c r="DL38" s="38" t="s">
        <v>1127</v>
      </c>
      <c r="DM38" s="30"/>
      <c r="DN38" s="31"/>
      <c r="DO38" s="31"/>
      <c r="DP38" s="31"/>
      <c r="DQ38" s="31"/>
      <c r="DR38" s="31"/>
      <c r="DS38" s="31"/>
      <c r="DT38" s="31"/>
      <c r="DU38" s="31"/>
      <c r="DV38" s="31"/>
      <c r="DW38" s="31"/>
      <c r="DX38" s="31"/>
      <c r="DY38" s="31"/>
      <c r="DZ38" s="31"/>
      <c r="EA38" s="31"/>
      <c r="EB38" s="31"/>
      <c r="EC38" s="31"/>
      <c r="ED38" s="31"/>
      <c r="EE38" s="31"/>
    </row>
    <row r="39" spans="2:135" ht="27" customHeight="1">
      <c r="B39" s="41" t="s">
        <v>2062</v>
      </c>
      <c r="C39" s="7">
        <v>3</v>
      </c>
      <c r="D39" s="9"/>
      <c r="E39" s="9">
        <v>2</v>
      </c>
      <c r="F39" s="28"/>
      <c r="G39" s="18" t="s">
        <v>2063</v>
      </c>
      <c r="H39" s="18"/>
      <c r="I39" s="29"/>
      <c r="J39" s="29"/>
      <c r="K39" s="29"/>
      <c r="L39" s="21">
        <v>7</v>
      </c>
      <c r="M39" s="21">
        <v>21</v>
      </c>
      <c r="N39" s="21">
        <v>10</v>
      </c>
      <c r="O39" s="21">
        <v>9</v>
      </c>
      <c r="P39" s="21">
        <v>12</v>
      </c>
      <c r="Q39" s="21">
        <v>18</v>
      </c>
      <c r="R39" s="21">
        <v>4</v>
      </c>
      <c r="S39" s="21">
        <v>19</v>
      </c>
      <c r="T39" s="21">
        <v>14</v>
      </c>
      <c r="U39" s="21">
        <v>11</v>
      </c>
      <c r="V39" s="99">
        <f t="shared" si="6"/>
        <v>1</v>
      </c>
      <c r="W39" s="99">
        <f t="shared" si="6"/>
        <v>1</v>
      </c>
      <c r="X39" s="99">
        <f t="shared" si="6"/>
        <v>1</v>
      </c>
      <c r="Y39" s="99">
        <f t="shared" si="6"/>
        <v>1</v>
      </c>
      <c r="Z39" s="99">
        <f t="shared" si="6"/>
        <v>1</v>
      </c>
      <c r="AA39" s="99">
        <f t="shared" si="6"/>
        <v>0</v>
      </c>
      <c r="AB39" s="21" t="s">
        <v>478</v>
      </c>
      <c r="AC39" s="21" t="s">
        <v>2064</v>
      </c>
      <c r="AD39" s="21" t="s">
        <v>2065</v>
      </c>
      <c r="AE39" s="21"/>
      <c r="AF39" s="21"/>
      <c r="AG39" s="21" t="s">
        <v>478</v>
      </c>
      <c r="AH39" s="21" t="s">
        <v>2064</v>
      </c>
      <c r="AI39" s="21"/>
      <c r="AJ39" s="21"/>
      <c r="AK39" s="21"/>
      <c r="AL39" s="21" t="s">
        <v>478</v>
      </c>
      <c r="AM39" s="21" t="s">
        <v>2064</v>
      </c>
      <c r="AN39" s="21"/>
      <c r="AO39" s="21"/>
      <c r="AP39" s="21"/>
      <c r="AQ39" s="21" t="s">
        <v>478</v>
      </c>
      <c r="AR39" s="21" t="s">
        <v>2064</v>
      </c>
      <c r="AS39" s="21"/>
      <c r="AT39" s="21"/>
      <c r="AU39" s="21"/>
      <c r="AV39" s="21" t="s">
        <v>478</v>
      </c>
      <c r="AW39" s="21" t="s">
        <v>2064</v>
      </c>
      <c r="AX39" s="21"/>
      <c r="AY39" s="21"/>
      <c r="AZ39" s="21"/>
      <c r="BA39" s="21" t="s">
        <v>478</v>
      </c>
      <c r="BB39" s="21" t="s">
        <v>2064</v>
      </c>
      <c r="BC39" s="21"/>
      <c r="BD39" s="21"/>
      <c r="BE39" s="21"/>
      <c r="BF39" s="21" t="s">
        <v>478</v>
      </c>
      <c r="BG39" s="21" t="s">
        <v>2064</v>
      </c>
      <c r="BH39" s="21"/>
      <c r="BI39" s="21"/>
      <c r="BJ39" s="21"/>
      <c r="BK39" s="21" t="s">
        <v>478</v>
      </c>
      <c r="BL39" s="21" t="s">
        <v>2064</v>
      </c>
      <c r="BM39" s="21"/>
      <c r="BN39" s="21"/>
      <c r="BO39" s="21"/>
      <c r="BP39" s="21" t="s">
        <v>478</v>
      </c>
      <c r="BQ39" s="21" t="s">
        <v>2064</v>
      </c>
      <c r="BR39" s="21"/>
      <c r="BS39" s="21"/>
      <c r="BT39" s="21"/>
      <c r="BU39" s="21" t="s">
        <v>478</v>
      </c>
      <c r="BV39" s="21" t="s">
        <v>2064</v>
      </c>
      <c r="BW39" s="21"/>
      <c r="BX39" s="21"/>
      <c r="BY39" s="21"/>
      <c r="BZ39" s="104">
        <f t="shared" si="7"/>
        <v>0</v>
      </c>
      <c r="CA39" s="104">
        <f t="shared" si="7"/>
        <v>0</v>
      </c>
      <c r="CB39" s="104">
        <f t="shared" si="7"/>
        <v>10</v>
      </c>
      <c r="CC39" s="104">
        <f t="shared" si="7"/>
        <v>10</v>
      </c>
      <c r="CD39" s="104">
        <f t="shared" si="7"/>
        <v>0</v>
      </c>
      <c r="CE39" s="104">
        <f t="shared" si="7"/>
        <v>1</v>
      </c>
      <c r="CF39" s="104">
        <f t="shared" si="7"/>
        <v>0</v>
      </c>
      <c r="CG39" s="29"/>
      <c r="CH39" s="21">
        <v>1</v>
      </c>
      <c r="CI39" s="21">
        <v>2</v>
      </c>
      <c r="CJ39" s="21"/>
      <c r="CK39" s="21"/>
      <c r="CL39" s="21"/>
      <c r="CM39" s="28"/>
      <c r="CN39" s="21" t="s">
        <v>477</v>
      </c>
      <c r="CO39" s="21" t="s">
        <v>754</v>
      </c>
      <c r="CP39" s="21"/>
      <c r="CQ39" s="21"/>
      <c r="CR39" s="21"/>
      <c r="CS39" s="18" t="s">
        <v>2066</v>
      </c>
      <c r="CT39" s="21" t="s">
        <v>1092</v>
      </c>
      <c r="CU39" s="21" t="s">
        <v>1092</v>
      </c>
      <c r="CV39" s="18" t="s">
        <v>2067</v>
      </c>
      <c r="CW39" s="29" t="s">
        <v>1587</v>
      </c>
      <c r="CX39" s="29" t="s">
        <v>1586</v>
      </c>
      <c r="CY39" s="29" t="s">
        <v>1586</v>
      </c>
      <c r="CZ39" s="29" t="s">
        <v>1588</v>
      </c>
      <c r="DA39" s="29" t="s">
        <v>1586</v>
      </c>
      <c r="DB39" s="29" t="s">
        <v>1586</v>
      </c>
      <c r="DC39" s="21" t="s">
        <v>1587</v>
      </c>
      <c r="DD39" s="21" t="s">
        <v>1587</v>
      </c>
      <c r="DE39" s="21" t="s">
        <v>1587</v>
      </c>
      <c r="DF39" s="21" t="s">
        <v>1587</v>
      </c>
      <c r="DG39" s="21" t="s">
        <v>1586</v>
      </c>
      <c r="DH39" s="18" t="s">
        <v>2068</v>
      </c>
      <c r="DI39" s="18" t="s">
        <v>2069</v>
      </c>
      <c r="DJ39" s="18" t="s">
        <v>2070</v>
      </c>
      <c r="DK39" s="18" t="s">
        <v>2071</v>
      </c>
      <c r="DL39" s="18" t="s">
        <v>2072</v>
      </c>
      <c r="DM39" s="30"/>
      <c r="DN39" s="31"/>
      <c r="DO39" s="31"/>
      <c r="DP39" s="31"/>
      <c r="DQ39" s="31"/>
      <c r="DR39" s="31"/>
      <c r="DS39" s="31"/>
      <c r="DT39" s="31"/>
      <c r="DU39" s="31"/>
      <c r="DV39" s="31"/>
      <c r="DW39" s="31"/>
      <c r="DX39" s="31"/>
      <c r="DY39" s="31"/>
      <c r="DZ39" s="31"/>
      <c r="EA39" s="31"/>
      <c r="EB39" s="31"/>
      <c r="EC39" s="31"/>
      <c r="ED39" s="31"/>
      <c r="EE39" s="31"/>
    </row>
    <row r="40" spans="2:135" ht="27" customHeight="1">
      <c r="B40" s="41" t="s">
        <v>2073</v>
      </c>
      <c r="C40" s="7">
        <v>3</v>
      </c>
      <c r="D40" s="9"/>
      <c r="E40" s="9">
        <v>1</v>
      </c>
      <c r="F40" s="28"/>
      <c r="G40" s="18" t="s">
        <v>380</v>
      </c>
      <c r="H40" s="18" t="s">
        <v>381</v>
      </c>
      <c r="I40" s="29"/>
      <c r="J40" s="29"/>
      <c r="K40" s="29"/>
      <c r="L40" s="21">
        <v>12</v>
      </c>
      <c r="M40" s="21">
        <v>17</v>
      </c>
      <c r="N40" s="21">
        <v>18</v>
      </c>
      <c r="O40" s="21">
        <v>4</v>
      </c>
      <c r="P40" s="21">
        <v>22</v>
      </c>
      <c r="Q40" s="21">
        <v>14</v>
      </c>
      <c r="R40" s="21">
        <v>13</v>
      </c>
      <c r="S40" s="21">
        <v>11</v>
      </c>
      <c r="T40" s="21">
        <v>7</v>
      </c>
      <c r="U40" s="21">
        <v>16</v>
      </c>
      <c r="V40" s="99">
        <f t="shared" si="6"/>
        <v>0</v>
      </c>
      <c r="W40" s="99">
        <f t="shared" si="6"/>
        <v>0</v>
      </c>
      <c r="X40" s="99">
        <f t="shared" si="6"/>
        <v>1</v>
      </c>
      <c r="Y40" s="99">
        <f t="shared" si="6"/>
        <v>1</v>
      </c>
      <c r="Z40" s="99">
        <f t="shared" si="6"/>
        <v>1</v>
      </c>
      <c r="AA40" s="99">
        <f t="shared" si="6"/>
        <v>1</v>
      </c>
      <c r="AB40" s="21" t="s">
        <v>382</v>
      </c>
      <c r="AC40" s="21" t="s">
        <v>2076</v>
      </c>
      <c r="AD40" s="21" t="s">
        <v>2075</v>
      </c>
      <c r="AE40" s="21" t="s">
        <v>2078</v>
      </c>
      <c r="AF40" s="21" t="s">
        <v>2077</v>
      </c>
      <c r="AG40" s="21" t="s">
        <v>2076</v>
      </c>
      <c r="AH40" s="21" t="s">
        <v>2075</v>
      </c>
      <c r="AI40" s="21" t="s">
        <v>2078</v>
      </c>
      <c r="AJ40" s="21"/>
      <c r="AK40" s="21"/>
      <c r="AL40" s="21" t="s">
        <v>2076</v>
      </c>
      <c r="AM40" s="21" t="s">
        <v>2075</v>
      </c>
      <c r="AN40" s="21" t="s">
        <v>2078</v>
      </c>
      <c r="AO40" s="21"/>
      <c r="AP40" s="21"/>
      <c r="AQ40" s="21" t="s">
        <v>2075</v>
      </c>
      <c r="AR40" s="21" t="s">
        <v>2078</v>
      </c>
      <c r="AS40" s="21"/>
      <c r="AT40" s="21"/>
      <c r="AU40" s="21"/>
      <c r="AV40" s="21" t="s">
        <v>2075</v>
      </c>
      <c r="AW40" s="21"/>
      <c r="AX40" s="21"/>
      <c r="AY40" s="21"/>
      <c r="AZ40" s="21"/>
      <c r="BA40" s="21" t="s">
        <v>2075</v>
      </c>
      <c r="BB40" s="21" t="s">
        <v>2078</v>
      </c>
      <c r="BC40" s="21" t="s">
        <v>2077</v>
      </c>
      <c r="BD40" s="21"/>
      <c r="BE40" s="21"/>
      <c r="BF40" s="21" t="s">
        <v>2075</v>
      </c>
      <c r="BG40" s="21" t="s">
        <v>2077</v>
      </c>
      <c r="BH40" s="21"/>
      <c r="BI40" s="21"/>
      <c r="BJ40" s="21"/>
      <c r="BK40" s="21" t="s">
        <v>382</v>
      </c>
      <c r="BL40" s="21" t="s">
        <v>2075</v>
      </c>
      <c r="BM40" s="21" t="s">
        <v>2077</v>
      </c>
      <c r="BN40" s="21" t="s">
        <v>1210</v>
      </c>
      <c r="BO40" s="21"/>
      <c r="BP40" s="21" t="s">
        <v>2075</v>
      </c>
      <c r="BQ40" s="21"/>
      <c r="BR40" s="21"/>
      <c r="BS40" s="21"/>
      <c r="BT40" s="21"/>
      <c r="BU40" s="21" t="s">
        <v>2075</v>
      </c>
      <c r="BV40" s="21" t="s">
        <v>2078</v>
      </c>
      <c r="BW40" s="21" t="s">
        <v>2077</v>
      </c>
      <c r="BX40" s="21"/>
      <c r="BY40" s="21"/>
      <c r="BZ40" s="104">
        <f t="shared" si="7"/>
        <v>2</v>
      </c>
      <c r="CA40" s="104">
        <f t="shared" si="7"/>
        <v>0</v>
      </c>
      <c r="CB40" s="104">
        <f t="shared" si="7"/>
        <v>3</v>
      </c>
      <c r="CC40" s="104">
        <f t="shared" si="7"/>
        <v>10</v>
      </c>
      <c r="CD40" s="104">
        <f t="shared" si="7"/>
        <v>0</v>
      </c>
      <c r="CE40" s="104">
        <f t="shared" si="7"/>
        <v>6</v>
      </c>
      <c r="CF40" s="104">
        <f t="shared" si="7"/>
        <v>5</v>
      </c>
      <c r="CG40" s="29" t="s">
        <v>383</v>
      </c>
      <c r="CH40" s="21">
        <v>5</v>
      </c>
      <c r="CI40" s="21">
        <v>6</v>
      </c>
      <c r="CJ40" s="21"/>
      <c r="CK40" s="21"/>
      <c r="CL40" s="21"/>
      <c r="CM40" s="28"/>
      <c r="CN40" s="21" t="s">
        <v>384</v>
      </c>
      <c r="CO40" s="21" t="s">
        <v>487</v>
      </c>
      <c r="CP40" s="21" t="s">
        <v>1906</v>
      </c>
      <c r="CQ40" s="21" t="s">
        <v>1907</v>
      </c>
      <c r="CR40" s="21" t="s">
        <v>1908</v>
      </c>
      <c r="CS40" s="18"/>
      <c r="CT40" s="21" t="s">
        <v>384</v>
      </c>
      <c r="CU40" s="21" t="s">
        <v>488</v>
      </c>
      <c r="CV40" s="18"/>
      <c r="CW40" s="29" t="s">
        <v>1587</v>
      </c>
      <c r="CX40" s="29" t="s">
        <v>1586</v>
      </c>
      <c r="CY40" s="29" t="s">
        <v>1587</v>
      </c>
      <c r="CZ40" s="29" t="s">
        <v>1588</v>
      </c>
      <c r="DA40" s="29" t="s">
        <v>1586</v>
      </c>
      <c r="DB40" s="29" t="s">
        <v>1586</v>
      </c>
      <c r="DC40" s="21" t="s">
        <v>1587</v>
      </c>
      <c r="DD40" s="21" t="s">
        <v>1587</v>
      </c>
      <c r="DE40" s="21" t="s">
        <v>1587</v>
      </c>
      <c r="DF40" s="21" t="s">
        <v>1587</v>
      </c>
      <c r="DG40" s="21" t="s">
        <v>1586</v>
      </c>
      <c r="DH40" s="18" t="s">
        <v>385</v>
      </c>
      <c r="DI40" s="18" t="s">
        <v>386</v>
      </c>
      <c r="DJ40" s="18" t="s">
        <v>387</v>
      </c>
      <c r="DK40" s="18" t="s">
        <v>388</v>
      </c>
      <c r="DL40" s="18" t="s">
        <v>389</v>
      </c>
      <c r="DM40" s="30"/>
      <c r="DN40" s="31"/>
      <c r="DO40" s="31"/>
      <c r="DP40" s="31"/>
      <c r="DQ40" s="31"/>
      <c r="DR40" s="31"/>
      <c r="DS40" s="31"/>
      <c r="DT40" s="31"/>
      <c r="DU40" s="31"/>
      <c r="DV40" s="31"/>
      <c r="DW40" s="31"/>
      <c r="DX40" s="31"/>
      <c r="DY40" s="31"/>
      <c r="DZ40" s="31"/>
      <c r="EA40" s="31"/>
      <c r="EB40" s="31"/>
      <c r="EC40" s="31"/>
      <c r="ED40" s="31"/>
      <c r="EE40" s="31"/>
    </row>
    <row r="41" spans="2:135" ht="27" customHeight="1">
      <c r="B41" s="41" t="s">
        <v>390</v>
      </c>
      <c r="C41" s="7">
        <v>3</v>
      </c>
      <c r="D41" s="9"/>
      <c r="E41" s="9">
        <v>1</v>
      </c>
      <c r="F41" s="28"/>
      <c r="G41" s="18" t="s">
        <v>391</v>
      </c>
      <c r="H41" s="18"/>
      <c r="I41" s="29"/>
      <c r="J41" s="29"/>
      <c r="K41" s="29"/>
      <c r="L41" s="21">
        <v>9</v>
      </c>
      <c r="M41" s="21">
        <v>12</v>
      </c>
      <c r="N41" s="21">
        <v>6</v>
      </c>
      <c r="O41" s="21">
        <v>13</v>
      </c>
      <c r="P41" s="21">
        <v>7</v>
      </c>
      <c r="Q41" s="21"/>
      <c r="R41" s="21"/>
      <c r="S41" s="21"/>
      <c r="T41" s="21"/>
      <c r="U41" s="21"/>
      <c r="V41" s="99">
        <f t="shared" si="6"/>
        <v>0</v>
      </c>
      <c r="W41" s="99">
        <f t="shared" si="6"/>
        <v>1</v>
      </c>
      <c r="X41" s="99">
        <f t="shared" si="6"/>
        <v>0</v>
      </c>
      <c r="Y41" s="99">
        <f t="shared" si="6"/>
        <v>1</v>
      </c>
      <c r="Z41" s="99">
        <f t="shared" si="6"/>
        <v>0</v>
      </c>
      <c r="AA41" s="99">
        <f t="shared" si="6"/>
        <v>0</v>
      </c>
      <c r="AB41" s="21" t="s">
        <v>1185</v>
      </c>
      <c r="AC41" s="21"/>
      <c r="AD41" s="21"/>
      <c r="AE41" s="21"/>
      <c r="AF41" s="21"/>
      <c r="AG41" s="21" t="s">
        <v>1185</v>
      </c>
      <c r="AH41" s="21"/>
      <c r="AI41" s="21"/>
      <c r="AJ41" s="21"/>
      <c r="AK41" s="21"/>
      <c r="AL41" s="21" t="s">
        <v>1185</v>
      </c>
      <c r="AM41" s="21"/>
      <c r="AN41" s="21"/>
      <c r="AO41" s="21"/>
      <c r="AP41" s="21"/>
      <c r="AQ41" s="21" t="s">
        <v>1185</v>
      </c>
      <c r="AR41" s="21"/>
      <c r="AS41" s="21"/>
      <c r="AT41" s="21"/>
      <c r="AU41" s="21"/>
      <c r="AV41" s="21" t="s">
        <v>1184</v>
      </c>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104">
        <f t="shared" si="7"/>
        <v>0</v>
      </c>
      <c r="CA41" s="104">
        <f t="shared" si="7"/>
        <v>0</v>
      </c>
      <c r="CB41" s="104">
        <f t="shared" si="7"/>
        <v>1</v>
      </c>
      <c r="CC41" s="104">
        <f t="shared" si="7"/>
        <v>4</v>
      </c>
      <c r="CD41" s="104">
        <f t="shared" si="7"/>
        <v>0</v>
      </c>
      <c r="CE41" s="104">
        <f t="shared" si="7"/>
        <v>0</v>
      </c>
      <c r="CF41" s="104">
        <f t="shared" si="7"/>
        <v>0</v>
      </c>
      <c r="CG41" s="29"/>
      <c r="CH41" s="21">
        <v>1</v>
      </c>
      <c r="CI41" s="21">
        <v>2</v>
      </c>
      <c r="CJ41" s="21"/>
      <c r="CK41" s="21"/>
      <c r="CL41" s="21"/>
      <c r="CM41" s="28"/>
      <c r="CN41" s="21" t="s">
        <v>1940</v>
      </c>
      <c r="CO41" s="21"/>
      <c r="CP41" s="21"/>
      <c r="CQ41" s="21"/>
      <c r="CR41" s="21"/>
      <c r="CS41" s="18" t="s">
        <v>392</v>
      </c>
      <c r="CT41" s="21" t="s">
        <v>1940</v>
      </c>
      <c r="CU41" s="21" t="s">
        <v>1940</v>
      </c>
      <c r="CV41" s="18" t="s">
        <v>393</v>
      </c>
      <c r="CW41" s="29" t="s">
        <v>1586</v>
      </c>
      <c r="CX41" s="29" t="s">
        <v>1586</v>
      </c>
      <c r="CY41" s="29" t="s">
        <v>1587</v>
      </c>
      <c r="CZ41" s="29" t="s">
        <v>1587</v>
      </c>
      <c r="DA41" s="29" t="s">
        <v>1587</v>
      </c>
      <c r="DB41" s="29" t="s">
        <v>1586</v>
      </c>
      <c r="DC41" s="21" t="s">
        <v>1586</v>
      </c>
      <c r="DD41" s="21" t="s">
        <v>1587</v>
      </c>
      <c r="DE41" s="21" t="s">
        <v>1587</v>
      </c>
      <c r="DF41" s="21" t="s">
        <v>1587</v>
      </c>
      <c r="DG41" s="21" t="s">
        <v>1586</v>
      </c>
      <c r="DH41" s="18" t="s">
        <v>394</v>
      </c>
      <c r="DI41" s="18" t="s">
        <v>395</v>
      </c>
      <c r="DJ41" s="18" t="s">
        <v>396</v>
      </c>
      <c r="DK41" s="18" t="s">
        <v>397</v>
      </c>
      <c r="DL41" s="18" t="s">
        <v>2146</v>
      </c>
      <c r="DM41" s="30"/>
      <c r="DN41" s="31"/>
      <c r="DO41" s="31"/>
      <c r="DP41" s="31"/>
      <c r="DQ41" s="31"/>
      <c r="DR41" s="31"/>
      <c r="DS41" s="31"/>
      <c r="DT41" s="31"/>
      <c r="DU41" s="31"/>
      <c r="DV41" s="31"/>
      <c r="DW41" s="31"/>
      <c r="DX41" s="31"/>
      <c r="DY41" s="31"/>
      <c r="DZ41" s="31"/>
      <c r="EA41" s="31"/>
      <c r="EB41" s="31"/>
      <c r="EC41" s="31"/>
      <c r="ED41" s="31"/>
      <c r="EE41" s="31"/>
    </row>
    <row r="42" spans="2:135" ht="27" customHeight="1">
      <c r="B42" s="41" t="s">
        <v>398</v>
      </c>
      <c r="C42" s="7">
        <v>3</v>
      </c>
      <c r="D42" s="9"/>
      <c r="E42" s="9">
        <v>3</v>
      </c>
      <c r="F42" s="28"/>
      <c r="G42" s="18" t="s">
        <v>399</v>
      </c>
      <c r="H42" s="18" t="s">
        <v>400</v>
      </c>
      <c r="I42" s="29" t="s">
        <v>401</v>
      </c>
      <c r="J42" s="29"/>
      <c r="K42" s="29"/>
      <c r="L42" s="21">
        <v>16</v>
      </c>
      <c r="M42" s="21">
        <v>10</v>
      </c>
      <c r="N42" s="21">
        <v>7</v>
      </c>
      <c r="O42" s="21">
        <v>11</v>
      </c>
      <c r="P42" s="21">
        <v>9</v>
      </c>
      <c r="Q42" s="21">
        <v>12</v>
      </c>
      <c r="R42" s="21">
        <v>17</v>
      </c>
      <c r="S42" s="21">
        <v>13</v>
      </c>
      <c r="T42" s="21">
        <v>14</v>
      </c>
      <c r="U42" s="21">
        <v>3</v>
      </c>
      <c r="V42" s="99">
        <f t="shared" si="6"/>
        <v>1</v>
      </c>
      <c r="W42" s="99">
        <f t="shared" si="6"/>
        <v>1</v>
      </c>
      <c r="X42" s="99">
        <f t="shared" si="6"/>
        <v>0</v>
      </c>
      <c r="Y42" s="99">
        <f t="shared" si="6"/>
        <v>1</v>
      </c>
      <c r="Z42" s="99">
        <f t="shared" si="6"/>
        <v>1</v>
      </c>
      <c r="AA42" s="99">
        <f t="shared" si="6"/>
        <v>1</v>
      </c>
      <c r="AB42" s="21" t="s">
        <v>402</v>
      </c>
      <c r="AC42" s="21" t="s">
        <v>403</v>
      </c>
      <c r="AD42" s="21" t="s">
        <v>404</v>
      </c>
      <c r="AE42" s="21"/>
      <c r="AF42" s="21"/>
      <c r="AG42" s="21" t="s">
        <v>402</v>
      </c>
      <c r="AH42" s="21" t="s">
        <v>405</v>
      </c>
      <c r="AI42" s="21"/>
      <c r="AJ42" s="21"/>
      <c r="AK42" s="21"/>
      <c r="AL42" s="21" t="s">
        <v>402</v>
      </c>
      <c r="AM42" s="21" t="s">
        <v>403</v>
      </c>
      <c r="AN42" s="21"/>
      <c r="AO42" s="21"/>
      <c r="AP42" s="21"/>
      <c r="AQ42" s="21" t="s">
        <v>402</v>
      </c>
      <c r="AR42" s="21" t="s">
        <v>403</v>
      </c>
      <c r="AS42" s="21"/>
      <c r="AT42" s="21"/>
      <c r="AU42" s="21"/>
      <c r="AV42" s="21" t="s">
        <v>402</v>
      </c>
      <c r="AW42" s="21" t="s">
        <v>403</v>
      </c>
      <c r="AX42" s="21"/>
      <c r="AY42" s="21"/>
      <c r="AZ42" s="21"/>
      <c r="BA42" s="21" t="s">
        <v>402</v>
      </c>
      <c r="BB42" s="21" t="s">
        <v>406</v>
      </c>
      <c r="BC42" s="21" t="s">
        <v>404</v>
      </c>
      <c r="BD42" s="21"/>
      <c r="BE42" s="21"/>
      <c r="BF42" s="21" t="s">
        <v>402</v>
      </c>
      <c r="BG42" s="21" t="s">
        <v>403</v>
      </c>
      <c r="BH42" s="21"/>
      <c r="BI42" s="21"/>
      <c r="BJ42" s="21"/>
      <c r="BK42" s="21" t="s">
        <v>402</v>
      </c>
      <c r="BL42" s="21"/>
      <c r="BM42" s="21"/>
      <c r="BN42" s="21"/>
      <c r="BO42" s="21"/>
      <c r="BP42" s="21" t="s">
        <v>402</v>
      </c>
      <c r="BQ42" s="21"/>
      <c r="BR42" s="21"/>
      <c r="BS42" s="21"/>
      <c r="BT42" s="21"/>
      <c r="BU42" s="21" t="s">
        <v>402</v>
      </c>
      <c r="BV42" s="21" t="s">
        <v>403</v>
      </c>
      <c r="BW42" s="21"/>
      <c r="BX42" s="21"/>
      <c r="BY42" s="21"/>
      <c r="BZ42" s="104">
        <f t="shared" si="7"/>
        <v>2</v>
      </c>
      <c r="CA42" s="104">
        <f t="shared" si="7"/>
        <v>0</v>
      </c>
      <c r="CB42" s="104">
        <f t="shared" si="7"/>
        <v>1</v>
      </c>
      <c r="CC42" s="104">
        <f t="shared" si="7"/>
        <v>10</v>
      </c>
      <c r="CD42" s="104">
        <f t="shared" si="7"/>
        <v>0</v>
      </c>
      <c r="CE42" s="104">
        <f t="shared" si="7"/>
        <v>1</v>
      </c>
      <c r="CF42" s="104">
        <f t="shared" si="7"/>
        <v>6</v>
      </c>
      <c r="CG42" s="29"/>
      <c r="CH42" s="21">
        <v>2</v>
      </c>
      <c r="CI42" s="21">
        <v>3</v>
      </c>
      <c r="CJ42" s="21">
        <v>5</v>
      </c>
      <c r="CK42" s="21"/>
      <c r="CL42" s="21"/>
      <c r="CM42" s="28"/>
      <c r="CN42" s="21" t="s">
        <v>407</v>
      </c>
      <c r="CO42" s="21" t="s">
        <v>405</v>
      </c>
      <c r="CP42" s="21"/>
      <c r="CQ42" s="21"/>
      <c r="CR42" s="21"/>
      <c r="CS42" s="18" t="s">
        <v>408</v>
      </c>
      <c r="CT42" s="21" t="s">
        <v>1912</v>
      </c>
      <c r="CU42" s="21" t="s">
        <v>1912</v>
      </c>
      <c r="CV42" s="18" t="s">
        <v>409</v>
      </c>
      <c r="CW42" s="29" t="s">
        <v>1586</v>
      </c>
      <c r="CX42" s="29" t="s">
        <v>1586</v>
      </c>
      <c r="CY42" s="29" t="s">
        <v>1587</v>
      </c>
      <c r="CZ42" s="29" t="s">
        <v>1587</v>
      </c>
      <c r="DA42" s="29" t="s">
        <v>1586</v>
      </c>
      <c r="DB42" s="29" t="s">
        <v>1586</v>
      </c>
      <c r="DC42" s="21" t="s">
        <v>1587</v>
      </c>
      <c r="DD42" s="21" t="s">
        <v>1587</v>
      </c>
      <c r="DE42" s="21" t="s">
        <v>1586</v>
      </c>
      <c r="DF42" s="21" t="s">
        <v>1587</v>
      </c>
      <c r="DG42" s="21" t="s">
        <v>1586</v>
      </c>
      <c r="DH42" s="18" t="s">
        <v>410</v>
      </c>
      <c r="DI42" s="18" t="s">
        <v>411</v>
      </c>
      <c r="DJ42" s="18" t="s">
        <v>412</v>
      </c>
      <c r="DK42" s="18" t="s">
        <v>413</v>
      </c>
      <c r="DL42" s="18" t="s">
        <v>414</v>
      </c>
      <c r="DM42" s="30"/>
      <c r="DN42" s="31"/>
      <c r="DO42" s="31"/>
      <c r="DP42" s="31"/>
      <c r="DQ42" s="31"/>
      <c r="DR42" s="31"/>
      <c r="DS42" s="31"/>
      <c r="DT42" s="31"/>
      <c r="DU42" s="31"/>
      <c r="DV42" s="31"/>
      <c r="DW42" s="31"/>
      <c r="DX42" s="31"/>
      <c r="DY42" s="31"/>
      <c r="DZ42" s="31"/>
      <c r="EA42" s="31"/>
      <c r="EB42" s="31"/>
      <c r="EC42" s="31"/>
      <c r="ED42" s="31"/>
      <c r="EE42" s="31"/>
    </row>
    <row r="43" spans="2:135" ht="21">
      <c r="B43" s="41" t="s">
        <v>415</v>
      </c>
      <c r="C43" s="7">
        <v>3</v>
      </c>
      <c r="D43" s="9"/>
      <c r="E43" s="9"/>
      <c r="F43" s="28"/>
      <c r="G43" s="18" t="s">
        <v>416</v>
      </c>
      <c r="H43" s="18"/>
      <c r="I43" s="29"/>
      <c r="J43" s="29"/>
      <c r="K43" s="29"/>
      <c r="L43" s="21">
        <v>12</v>
      </c>
      <c r="M43" s="21">
        <v>7</v>
      </c>
      <c r="N43" s="21">
        <v>8</v>
      </c>
      <c r="O43" s="21">
        <v>11</v>
      </c>
      <c r="P43" s="21">
        <v>4</v>
      </c>
      <c r="Q43" s="21">
        <v>10</v>
      </c>
      <c r="R43" s="21">
        <v>18</v>
      </c>
      <c r="S43" s="21"/>
      <c r="T43" s="21"/>
      <c r="U43" s="21"/>
      <c r="V43" s="99">
        <f t="shared" si="6"/>
        <v>1</v>
      </c>
      <c r="W43" s="99">
        <f t="shared" si="6"/>
        <v>0</v>
      </c>
      <c r="X43" s="99">
        <f t="shared" si="6"/>
        <v>1</v>
      </c>
      <c r="Y43" s="99">
        <f t="shared" si="6"/>
        <v>1</v>
      </c>
      <c r="Z43" s="99">
        <f t="shared" si="6"/>
        <v>1</v>
      </c>
      <c r="AA43" s="99">
        <f t="shared" si="6"/>
        <v>0</v>
      </c>
      <c r="AB43" s="21" t="s">
        <v>2064</v>
      </c>
      <c r="AC43" s="21"/>
      <c r="AD43" s="21"/>
      <c r="AE43" s="21"/>
      <c r="AF43" s="21"/>
      <c r="AG43" s="21" t="s">
        <v>2064</v>
      </c>
      <c r="AH43" s="21" t="s">
        <v>478</v>
      </c>
      <c r="AI43" s="21"/>
      <c r="AJ43" s="21"/>
      <c r="AK43" s="21"/>
      <c r="AL43" s="21" t="s">
        <v>2064</v>
      </c>
      <c r="AM43" s="21"/>
      <c r="AN43" s="21"/>
      <c r="AO43" s="21"/>
      <c r="AP43" s="21"/>
      <c r="AQ43" s="21" t="s">
        <v>417</v>
      </c>
      <c r="AR43" s="21" t="s">
        <v>478</v>
      </c>
      <c r="AS43" s="21"/>
      <c r="AT43" s="21"/>
      <c r="AU43" s="21"/>
      <c r="AV43" s="21" t="s">
        <v>2064</v>
      </c>
      <c r="AW43" s="21" t="s">
        <v>478</v>
      </c>
      <c r="AX43" s="21"/>
      <c r="AY43" s="21"/>
      <c r="AZ43" s="21"/>
      <c r="BA43" s="21" t="s">
        <v>2064</v>
      </c>
      <c r="BB43" s="21" t="s">
        <v>478</v>
      </c>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104">
        <f t="shared" si="7"/>
        <v>0</v>
      </c>
      <c r="CA43" s="104">
        <f t="shared" si="7"/>
        <v>0</v>
      </c>
      <c r="CB43" s="104">
        <f t="shared" si="7"/>
        <v>5</v>
      </c>
      <c r="CC43" s="104">
        <f t="shared" si="7"/>
        <v>4</v>
      </c>
      <c r="CD43" s="104">
        <f t="shared" si="7"/>
        <v>1</v>
      </c>
      <c r="CE43" s="104">
        <f t="shared" si="7"/>
        <v>0</v>
      </c>
      <c r="CF43" s="104">
        <f t="shared" si="7"/>
        <v>0</v>
      </c>
      <c r="CG43" s="29"/>
      <c r="CH43" s="21">
        <v>2</v>
      </c>
      <c r="CI43" s="21"/>
      <c r="CJ43" s="21"/>
      <c r="CK43" s="21"/>
      <c r="CL43" s="21"/>
      <c r="CM43" s="28"/>
      <c r="CN43" s="21" t="s">
        <v>477</v>
      </c>
      <c r="CO43" s="21" t="s">
        <v>478</v>
      </c>
      <c r="CP43" s="21"/>
      <c r="CQ43" s="21"/>
      <c r="CR43" s="21"/>
      <c r="CS43" s="18"/>
      <c r="CT43" s="21" t="s">
        <v>418</v>
      </c>
      <c r="CU43" s="21" t="s">
        <v>418</v>
      </c>
      <c r="CV43" s="18"/>
      <c r="CW43" s="29" t="s">
        <v>1586</v>
      </c>
      <c r="CX43" s="29" t="s">
        <v>1586</v>
      </c>
      <c r="CY43" s="29" t="s">
        <v>1586</v>
      </c>
      <c r="CZ43" s="29" t="s">
        <v>1587</v>
      </c>
      <c r="DA43" s="29" t="s">
        <v>1586</v>
      </c>
      <c r="DB43" s="29" t="s">
        <v>1586</v>
      </c>
      <c r="DC43" s="21" t="s">
        <v>1587</v>
      </c>
      <c r="DD43" s="21" t="s">
        <v>1586</v>
      </c>
      <c r="DE43" s="21" t="s">
        <v>1586</v>
      </c>
      <c r="DF43" s="21" t="s">
        <v>1587</v>
      </c>
      <c r="DG43" s="21" t="s">
        <v>1586</v>
      </c>
      <c r="DH43" s="18"/>
      <c r="DI43" s="18"/>
      <c r="DJ43" s="18"/>
      <c r="DK43" s="18"/>
      <c r="DL43" s="18"/>
      <c r="DM43" s="30"/>
      <c r="DN43" s="31"/>
      <c r="DO43" s="31"/>
      <c r="DP43" s="31"/>
      <c r="DQ43" s="31"/>
      <c r="DR43" s="31"/>
      <c r="DS43" s="31"/>
      <c r="DT43" s="31"/>
      <c r="DU43" s="31"/>
      <c r="DV43" s="31"/>
      <c r="DW43" s="31"/>
      <c r="DX43" s="31"/>
      <c r="DY43" s="31"/>
      <c r="DZ43" s="31"/>
      <c r="EA43" s="31"/>
      <c r="EB43" s="31"/>
      <c r="EC43" s="31"/>
      <c r="ED43" s="31"/>
      <c r="EE43" s="31"/>
    </row>
    <row r="44" spans="2:135" ht="31.5">
      <c r="B44" s="41" t="s">
        <v>419</v>
      </c>
      <c r="C44" s="7">
        <v>3</v>
      </c>
      <c r="D44" s="9"/>
      <c r="E44" s="9">
        <v>1</v>
      </c>
      <c r="F44" s="28"/>
      <c r="G44" s="18" t="s">
        <v>420</v>
      </c>
      <c r="H44" s="18"/>
      <c r="I44" s="29"/>
      <c r="J44" s="29"/>
      <c r="K44" s="29"/>
      <c r="L44" s="21">
        <v>17</v>
      </c>
      <c r="M44" s="21">
        <v>21</v>
      </c>
      <c r="N44" s="21">
        <v>4</v>
      </c>
      <c r="O44" s="21">
        <v>8</v>
      </c>
      <c r="P44" s="21">
        <v>10</v>
      </c>
      <c r="Q44" s="21">
        <v>9</v>
      </c>
      <c r="R44" s="21">
        <v>14</v>
      </c>
      <c r="S44" s="21">
        <v>7</v>
      </c>
      <c r="T44" s="21">
        <v>1</v>
      </c>
      <c r="U44" s="21">
        <v>18</v>
      </c>
      <c r="V44" s="99">
        <f t="shared" si="6"/>
        <v>1</v>
      </c>
      <c r="W44" s="99">
        <f t="shared" si="6"/>
        <v>1</v>
      </c>
      <c r="X44" s="99">
        <f t="shared" si="6"/>
        <v>1</v>
      </c>
      <c r="Y44" s="99">
        <f t="shared" si="6"/>
        <v>1</v>
      </c>
      <c r="Z44" s="99">
        <f t="shared" si="6"/>
        <v>0</v>
      </c>
      <c r="AA44" s="99">
        <f t="shared" si="6"/>
        <v>1</v>
      </c>
      <c r="AB44" s="21" t="s">
        <v>421</v>
      </c>
      <c r="AC44" s="21" t="s">
        <v>422</v>
      </c>
      <c r="AD44" s="21" t="s">
        <v>423</v>
      </c>
      <c r="AE44" s="21" t="s">
        <v>424</v>
      </c>
      <c r="AF44" s="21" t="s">
        <v>425</v>
      </c>
      <c r="AG44" s="21" t="s">
        <v>421</v>
      </c>
      <c r="AH44" s="21" t="s">
        <v>422</v>
      </c>
      <c r="AI44" s="21" t="s">
        <v>423</v>
      </c>
      <c r="AJ44" s="21" t="s">
        <v>424</v>
      </c>
      <c r="AK44" s="21" t="s">
        <v>425</v>
      </c>
      <c r="AL44" s="21" t="s">
        <v>422</v>
      </c>
      <c r="AM44" s="21" t="s">
        <v>423</v>
      </c>
      <c r="AN44" s="21"/>
      <c r="AO44" s="21"/>
      <c r="AP44" s="21"/>
      <c r="AQ44" s="21" t="s">
        <v>422</v>
      </c>
      <c r="AR44" s="21" t="s">
        <v>423</v>
      </c>
      <c r="AS44" s="21"/>
      <c r="AT44" s="21"/>
      <c r="AU44" s="21"/>
      <c r="AV44" s="21" t="s">
        <v>422</v>
      </c>
      <c r="AW44" s="21" t="s">
        <v>423</v>
      </c>
      <c r="AX44" s="21"/>
      <c r="AY44" s="21"/>
      <c r="AZ44" s="21"/>
      <c r="BA44" s="21" t="s">
        <v>423</v>
      </c>
      <c r="BB44" s="21"/>
      <c r="BC44" s="21"/>
      <c r="BD44" s="21"/>
      <c r="BE44" s="21"/>
      <c r="BF44" s="21" t="s">
        <v>422</v>
      </c>
      <c r="BG44" s="21" t="s">
        <v>423</v>
      </c>
      <c r="BH44" s="21"/>
      <c r="BI44" s="21"/>
      <c r="BJ44" s="21"/>
      <c r="BK44" s="21" t="s">
        <v>422</v>
      </c>
      <c r="BL44" s="21" t="s">
        <v>423</v>
      </c>
      <c r="BM44" s="21"/>
      <c r="BN44" s="21"/>
      <c r="BO44" s="21"/>
      <c r="BP44" s="21" t="s">
        <v>421</v>
      </c>
      <c r="BQ44" s="21" t="s">
        <v>422</v>
      </c>
      <c r="BR44" s="21" t="s">
        <v>423</v>
      </c>
      <c r="BS44" s="21" t="s">
        <v>424</v>
      </c>
      <c r="BT44" s="21" t="s">
        <v>425</v>
      </c>
      <c r="BU44" s="21" t="s">
        <v>422</v>
      </c>
      <c r="BV44" s="21" t="s">
        <v>423</v>
      </c>
      <c r="BW44" s="21"/>
      <c r="BX44" s="21"/>
      <c r="BY44" s="21"/>
      <c r="BZ44" s="104">
        <f t="shared" si="7"/>
        <v>3</v>
      </c>
      <c r="CA44" s="104">
        <f t="shared" si="7"/>
        <v>0</v>
      </c>
      <c r="CB44" s="104">
        <f t="shared" si="7"/>
        <v>9</v>
      </c>
      <c r="CC44" s="104">
        <f t="shared" si="7"/>
        <v>10</v>
      </c>
      <c r="CD44" s="104">
        <f t="shared" si="7"/>
        <v>0</v>
      </c>
      <c r="CE44" s="104">
        <f t="shared" si="7"/>
        <v>3</v>
      </c>
      <c r="CF44" s="104">
        <f t="shared" si="7"/>
        <v>3</v>
      </c>
      <c r="CG44" s="29"/>
      <c r="CH44" s="21">
        <v>1</v>
      </c>
      <c r="CI44" s="21">
        <v>2</v>
      </c>
      <c r="CJ44" s="21">
        <v>3</v>
      </c>
      <c r="CK44" s="21">
        <v>6</v>
      </c>
      <c r="CL44" s="21"/>
      <c r="CM44" s="28"/>
      <c r="CN44" s="21" t="s">
        <v>2111</v>
      </c>
      <c r="CO44" s="21" t="s">
        <v>423</v>
      </c>
      <c r="CP44" s="21"/>
      <c r="CQ44" s="21"/>
      <c r="CR44" s="21"/>
      <c r="CS44" s="18" t="s">
        <v>426</v>
      </c>
      <c r="CT44" s="21" t="s">
        <v>32</v>
      </c>
      <c r="CU44" s="21" t="s">
        <v>32</v>
      </c>
      <c r="CV44" s="18"/>
      <c r="CW44" s="29" t="s">
        <v>1586</v>
      </c>
      <c r="CX44" s="29" t="s">
        <v>1587</v>
      </c>
      <c r="CY44" s="29" t="s">
        <v>1586</v>
      </c>
      <c r="CZ44" s="29" t="s">
        <v>1588</v>
      </c>
      <c r="DA44" s="29" t="s">
        <v>1588</v>
      </c>
      <c r="DB44" s="29" t="s">
        <v>1586</v>
      </c>
      <c r="DC44" s="21" t="s">
        <v>1587</v>
      </c>
      <c r="DD44" s="21" t="s">
        <v>1586</v>
      </c>
      <c r="DE44" s="21" t="s">
        <v>1588</v>
      </c>
      <c r="DF44" s="21" t="s">
        <v>1588</v>
      </c>
      <c r="DG44" s="21" t="s">
        <v>1587</v>
      </c>
      <c r="DH44" s="18" t="s">
        <v>427</v>
      </c>
      <c r="DI44" s="18" t="s">
        <v>428</v>
      </c>
      <c r="DJ44" s="18" t="s">
        <v>429</v>
      </c>
      <c r="DK44" s="18" t="s">
        <v>430</v>
      </c>
      <c r="DL44" s="18" t="s">
        <v>431</v>
      </c>
      <c r="DM44" s="30"/>
      <c r="DN44" s="31"/>
      <c r="DO44" s="31"/>
      <c r="DP44" s="31"/>
      <c r="DQ44" s="31"/>
      <c r="DR44" s="31"/>
      <c r="DS44" s="31"/>
      <c r="DT44" s="31"/>
      <c r="DU44" s="31"/>
      <c r="DV44" s="31"/>
      <c r="DW44" s="31"/>
      <c r="DX44" s="31"/>
      <c r="DY44" s="31"/>
      <c r="DZ44" s="31"/>
      <c r="EA44" s="31"/>
      <c r="EB44" s="31"/>
      <c r="EC44" s="31"/>
      <c r="ED44" s="31"/>
      <c r="EE44" s="31"/>
    </row>
    <row r="45" spans="2:135" ht="21">
      <c r="B45" s="41" t="s">
        <v>432</v>
      </c>
      <c r="C45" s="7">
        <v>3</v>
      </c>
      <c r="D45" s="9"/>
      <c r="E45" s="9">
        <v>1</v>
      </c>
      <c r="F45" s="28"/>
      <c r="G45" s="18" t="s">
        <v>433</v>
      </c>
      <c r="H45" s="18"/>
      <c r="I45" s="29"/>
      <c r="J45" s="29"/>
      <c r="K45" s="29"/>
      <c r="L45" s="21">
        <v>17</v>
      </c>
      <c r="M45" s="21">
        <v>7</v>
      </c>
      <c r="N45" s="21">
        <v>10</v>
      </c>
      <c r="O45" s="21">
        <v>4</v>
      </c>
      <c r="P45" s="21">
        <v>12</v>
      </c>
      <c r="Q45" s="21">
        <v>9</v>
      </c>
      <c r="R45" s="21">
        <v>11</v>
      </c>
      <c r="S45" s="21">
        <v>14</v>
      </c>
      <c r="T45" s="21">
        <v>15</v>
      </c>
      <c r="U45" s="21">
        <v>19</v>
      </c>
      <c r="V45" s="99">
        <f t="shared" si="6"/>
        <v>1</v>
      </c>
      <c r="W45" s="99">
        <f t="shared" si="6"/>
        <v>1</v>
      </c>
      <c r="X45" s="99">
        <f t="shared" si="6"/>
        <v>1</v>
      </c>
      <c r="Y45" s="99">
        <f t="shared" si="6"/>
        <v>1</v>
      </c>
      <c r="Z45" s="99">
        <f t="shared" si="6"/>
        <v>1</v>
      </c>
      <c r="AA45" s="99">
        <f t="shared" si="6"/>
        <v>1</v>
      </c>
      <c r="AB45" s="21" t="s">
        <v>1922</v>
      </c>
      <c r="AC45" s="21" t="s">
        <v>1920</v>
      </c>
      <c r="AD45" s="21" t="s">
        <v>1921</v>
      </c>
      <c r="AE45" s="21"/>
      <c r="AF45" s="21"/>
      <c r="AG45" s="21" t="s">
        <v>1920</v>
      </c>
      <c r="AH45" s="21" t="s">
        <v>1922</v>
      </c>
      <c r="AI45" s="21"/>
      <c r="AJ45" s="21"/>
      <c r="AK45" s="21"/>
      <c r="AL45" s="21" t="s">
        <v>1922</v>
      </c>
      <c r="AM45" s="21" t="s">
        <v>1920</v>
      </c>
      <c r="AN45" s="21" t="s">
        <v>1921</v>
      </c>
      <c r="AO45" s="21"/>
      <c r="AP45" s="21"/>
      <c r="AQ45" s="21" t="s">
        <v>1920</v>
      </c>
      <c r="AR45" s="21" t="s">
        <v>1922</v>
      </c>
      <c r="AS45" s="21" t="s">
        <v>1923</v>
      </c>
      <c r="AT45" s="21"/>
      <c r="AU45" s="21"/>
      <c r="AV45" s="21" t="s">
        <v>1920</v>
      </c>
      <c r="AW45" s="21" t="s">
        <v>1922</v>
      </c>
      <c r="AX45" s="21" t="s">
        <v>1921</v>
      </c>
      <c r="AY45" s="21" t="s">
        <v>1923</v>
      </c>
      <c r="AZ45" s="21"/>
      <c r="BA45" s="21" t="s">
        <v>1922</v>
      </c>
      <c r="BB45" s="21" t="s">
        <v>1921</v>
      </c>
      <c r="BC45" s="21" t="s">
        <v>1923</v>
      </c>
      <c r="BD45" s="21"/>
      <c r="BE45" s="21"/>
      <c r="BF45" s="21" t="s">
        <v>1922</v>
      </c>
      <c r="BG45" s="21" t="s">
        <v>1923</v>
      </c>
      <c r="BH45" s="21"/>
      <c r="BI45" s="21"/>
      <c r="BJ45" s="21"/>
      <c r="BK45" s="21" t="s">
        <v>1920</v>
      </c>
      <c r="BL45" s="21" t="s">
        <v>1922</v>
      </c>
      <c r="BM45" s="21" t="s">
        <v>1921</v>
      </c>
      <c r="BN45" s="21"/>
      <c r="BO45" s="21"/>
      <c r="BP45" s="21" t="s">
        <v>1922</v>
      </c>
      <c r="BQ45" s="21" t="s">
        <v>1920</v>
      </c>
      <c r="BR45" s="21" t="s">
        <v>1921</v>
      </c>
      <c r="BS45" s="21"/>
      <c r="BT45" s="21"/>
      <c r="BU45" s="21" t="s">
        <v>1922</v>
      </c>
      <c r="BV45" s="21" t="s">
        <v>1920</v>
      </c>
      <c r="BW45" s="21" t="s">
        <v>1921</v>
      </c>
      <c r="BX45" s="21"/>
      <c r="BY45" s="21"/>
      <c r="BZ45" s="104">
        <f t="shared" si="7"/>
        <v>0</v>
      </c>
      <c r="CA45" s="104">
        <f t="shared" si="7"/>
        <v>0</v>
      </c>
      <c r="CB45" s="104">
        <f t="shared" si="7"/>
        <v>8</v>
      </c>
      <c r="CC45" s="104">
        <f t="shared" si="7"/>
        <v>10</v>
      </c>
      <c r="CD45" s="104">
        <f t="shared" si="7"/>
        <v>0</v>
      </c>
      <c r="CE45" s="104">
        <f t="shared" si="7"/>
        <v>7</v>
      </c>
      <c r="CF45" s="104">
        <f t="shared" si="7"/>
        <v>4</v>
      </c>
      <c r="CG45" s="29"/>
      <c r="CH45" s="21">
        <v>1</v>
      </c>
      <c r="CI45" s="21">
        <v>2</v>
      </c>
      <c r="CJ45" s="21">
        <v>6</v>
      </c>
      <c r="CK45" s="21"/>
      <c r="CL45" s="21"/>
      <c r="CM45" s="28"/>
      <c r="CN45" s="21" t="s">
        <v>1939</v>
      </c>
      <c r="CO45" s="21" t="s">
        <v>1921</v>
      </c>
      <c r="CP45" s="21"/>
      <c r="CQ45" s="21"/>
      <c r="CR45" s="21"/>
      <c r="CS45" s="18"/>
      <c r="CT45" s="21" t="s">
        <v>1939</v>
      </c>
      <c r="CU45" s="21" t="s">
        <v>1175</v>
      </c>
      <c r="CV45" s="18"/>
      <c r="CW45" s="29" t="s">
        <v>1587</v>
      </c>
      <c r="CX45" s="29" t="s">
        <v>1586</v>
      </c>
      <c r="CY45" s="29" t="s">
        <v>1587</v>
      </c>
      <c r="CZ45" s="29" t="s">
        <v>1588</v>
      </c>
      <c r="DA45" s="29" t="s">
        <v>1586</v>
      </c>
      <c r="DB45" s="29" t="s">
        <v>1587</v>
      </c>
      <c r="DC45" s="21" t="s">
        <v>1586</v>
      </c>
      <c r="DD45" s="21" t="s">
        <v>1587</v>
      </c>
      <c r="DE45" s="21" t="s">
        <v>1586</v>
      </c>
      <c r="DF45" s="21" t="s">
        <v>1586</v>
      </c>
      <c r="DG45" s="21" t="s">
        <v>1587</v>
      </c>
      <c r="DH45" s="18" t="s">
        <v>434</v>
      </c>
      <c r="DI45" s="18" t="s">
        <v>435</v>
      </c>
      <c r="DJ45" s="18" t="s">
        <v>436</v>
      </c>
      <c r="DK45" s="18" t="s">
        <v>437</v>
      </c>
      <c r="DL45" s="18" t="s">
        <v>438</v>
      </c>
      <c r="DM45" s="30"/>
      <c r="DN45" s="31"/>
      <c r="DO45" s="31"/>
      <c r="DP45" s="31"/>
      <c r="DQ45" s="31"/>
      <c r="DR45" s="31"/>
      <c r="DS45" s="31"/>
      <c r="DT45" s="31"/>
      <c r="DU45" s="31"/>
      <c r="DV45" s="31"/>
      <c r="DW45" s="31"/>
      <c r="DX45" s="31"/>
      <c r="DY45" s="31"/>
      <c r="DZ45" s="31"/>
      <c r="EA45" s="31"/>
      <c r="EB45" s="31"/>
      <c r="EC45" s="31"/>
      <c r="ED45" s="31"/>
      <c r="EE45" s="31"/>
    </row>
    <row r="46" spans="2:135" ht="42">
      <c r="B46" s="41" t="s">
        <v>439</v>
      </c>
      <c r="C46" s="7">
        <v>3</v>
      </c>
      <c r="D46" s="9"/>
      <c r="E46" s="9">
        <v>1</v>
      </c>
      <c r="F46" s="28"/>
      <c r="G46" s="18" t="s">
        <v>440</v>
      </c>
      <c r="H46" s="18" t="s">
        <v>441</v>
      </c>
      <c r="I46" s="29" t="s">
        <v>442</v>
      </c>
      <c r="J46" s="29" t="s">
        <v>443</v>
      </c>
      <c r="K46" s="29"/>
      <c r="L46" s="21">
        <v>22</v>
      </c>
      <c r="M46" s="21">
        <v>23</v>
      </c>
      <c r="N46" s="21">
        <v>17</v>
      </c>
      <c r="O46" s="21">
        <v>21</v>
      </c>
      <c r="P46" s="21">
        <v>4</v>
      </c>
      <c r="Q46" s="21">
        <v>24</v>
      </c>
      <c r="R46" s="21">
        <v>14</v>
      </c>
      <c r="S46" s="21">
        <v>11</v>
      </c>
      <c r="T46" s="21">
        <v>10</v>
      </c>
      <c r="U46" s="21">
        <v>9</v>
      </c>
      <c r="V46" s="99">
        <f aca="true" t="shared" si="8" ref="V46:AA55">COUNTIF($L46:$U46,V$5)</f>
        <v>1</v>
      </c>
      <c r="W46" s="99">
        <f t="shared" si="8"/>
        <v>1</v>
      </c>
      <c r="X46" s="99">
        <f t="shared" si="8"/>
        <v>1</v>
      </c>
      <c r="Y46" s="99">
        <f t="shared" si="8"/>
        <v>0</v>
      </c>
      <c r="Z46" s="99">
        <f t="shared" si="8"/>
        <v>1</v>
      </c>
      <c r="AA46" s="99">
        <f t="shared" si="8"/>
        <v>1</v>
      </c>
      <c r="AB46" s="21" t="s">
        <v>444</v>
      </c>
      <c r="AC46" s="21" t="s">
        <v>445</v>
      </c>
      <c r="AD46" s="21" t="s">
        <v>861</v>
      </c>
      <c r="AE46" s="21" t="s">
        <v>446</v>
      </c>
      <c r="AF46" s="21" t="s">
        <v>862</v>
      </c>
      <c r="AG46" s="21" t="s">
        <v>444</v>
      </c>
      <c r="AH46" s="21" t="s">
        <v>445</v>
      </c>
      <c r="AI46" s="21" t="s">
        <v>861</v>
      </c>
      <c r="AJ46" s="21" t="s">
        <v>446</v>
      </c>
      <c r="AK46" s="21" t="s">
        <v>862</v>
      </c>
      <c r="AL46" s="21" t="s">
        <v>444</v>
      </c>
      <c r="AM46" s="21" t="s">
        <v>445</v>
      </c>
      <c r="AN46" s="21" t="s">
        <v>861</v>
      </c>
      <c r="AO46" s="21" t="s">
        <v>446</v>
      </c>
      <c r="AP46" s="21" t="s">
        <v>447</v>
      </c>
      <c r="AQ46" s="21" t="s">
        <v>444</v>
      </c>
      <c r="AR46" s="21" t="s">
        <v>445</v>
      </c>
      <c r="AS46" s="21" t="s">
        <v>861</v>
      </c>
      <c r="AT46" s="21" t="s">
        <v>446</v>
      </c>
      <c r="AU46" s="21" t="s">
        <v>862</v>
      </c>
      <c r="AV46" s="21" t="s">
        <v>444</v>
      </c>
      <c r="AW46" s="21" t="s">
        <v>445</v>
      </c>
      <c r="AX46" s="21" t="s">
        <v>861</v>
      </c>
      <c r="AY46" s="21" t="s">
        <v>446</v>
      </c>
      <c r="AZ46" s="21" t="s">
        <v>862</v>
      </c>
      <c r="BA46" s="21" t="s">
        <v>444</v>
      </c>
      <c r="BB46" s="21" t="s">
        <v>445</v>
      </c>
      <c r="BC46" s="21" t="s">
        <v>861</v>
      </c>
      <c r="BD46" s="21" t="s">
        <v>446</v>
      </c>
      <c r="BE46" s="21" t="s">
        <v>862</v>
      </c>
      <c r="BF46" s="21" t="s">
        <v>444</v>
      </c>
      <c r="BG46" s="21" t="s">
        <v>445</v>
      </c>
      <c r="BH46" s="21" t="s">
        <v>861</v>
      </c>
      <c r="BI46" s="21"/>
      <c r="BJ46" s="21"/>
      <c r="BK46" s="21" t="s">
        <v>444</v>
      </c>
      <c r="BL46" s="21" t="s">
        <v>445</v>
      </c>
      <c r="BM46" s="21" t="s">
        <v>861</v>
      </c>
      <c r="BN46" s="21" t="s">
        <v>446</v>
      </c>
      <c r="BO46" s="21" t="s">
        <v>447</v>
      </c>
      <c r="BP46" s="21" t="s">
        <v>444</v>
      </c>
      <c r="BQ46" s="21" t="s">
        <v>445</v>
      </c>
      <c r="BR46" s="21" t="s">
        <v>861</v>
      </c>
      <c r="BS46" s="21" t="s">
        <v>446</v>
      </c>
      <c r="BT46" s="21" t="s">
        <v>862</v>
      </c>
      <c r="BU46" s="21" t="s">
        <v>445</v>
      </c>
      <c r="BV46" s="21" t="s">
        <v>861</v>
      </c>
      <c r="BW46" s="21" t="s">
        <v>446</v>
      </c>
      <c r="BX46" s="21" t="s">
        <v>862</v>
      </c>
      <c r="BY46" s="21"/>
      <c r="BZ46" s="104">
        <f aca="true" t="shared" si="9" ref="BZ46:CF55">COUNTIF($AB46:$BY46,BZ$5)</f>
        <v>9</v>
      </c>
      <c r="CA46" s="104">
        <f t="shared" si="9"/>
        <v>0</v>
      </c>
      <c r="CB46" s="104">
        <f t="shared" si="9"/>
        <v>10</v>
      </c>
      <c r="CC46" s="104">
        <f t="shared" si="9"/>
        <v>10</v>
      </c>
      <c r="CD46" s="104">
        <f t="shared" si="9"/>
        <v>9</v>
      </c>
      <c r="CE46" s="104">
        <f t="shared" si="9"/>
        <v>7</v>
      </c>
      <c r="CF46" s="104">
        <f t="shared" si="9"/>
        <v>0</v>
      </c>
      <c r="CG46" s="29" t="s">
        <v>448</v>
      </c>
      <c r="CH46" s="21">
        <v>7</v>
      </c>
      <c r="CI46" s="21"/>
      <c r="CJ46" s="21"/>
      <c r="CK46" s="21"/>
      <c r="CL46" s="21"/>
      <c r="CM46" s="28" t="s">
        <v>449</v>
      </c>
      <c r="CN46" s="21" t="s">
        <v>450</v>
      </c>
      <c r="CO46" s="21" t="s">
        <v>451</v>
      </c>
      <c r="CP46" s="21"/>
      <c r="CQ46" s="21"/>
      <c r="CR46" s="21"/>
      <c r="CS46" s="18" t="s">
        <v>452</v>
      </c>
      <c r="CT46" s="21" t="s">
        <v>863</v>
      </c>
      <c r="CU46" s="21" t="s">
        <v>863</v>
      </c>
      <c r="CV46" s="18" t="s">
        <v>453</v>
      </c>
      <c r="CW46" s="29" t="s">
        <v>1588</v>
      </c>
      <c r="CX46" s="29" t="s">
        <v>1587</v>
      </c>
      <c r="CY46" s="29" t="s">
        <v>1586</v>
      </c>
      <c r="CZ46" s="29" t="s">
        <v>1587</v>
      </c>
      <c r="DA46" s="29" t="s">
        <v>1586</v>
      </c>
      <c r="DB46" s="29" t="s">
        <v>1586</v>
      </c>
      <c r="DC46" s="21" t="s">
        <v>1587</v>
      </c>
      <c r="DD46" s="21" t="s">
        <v>1587</v>
      </c>
      <c r="DE46" s="21" t="s">
        <v>1587</v>
      </c>
      <c r="DF46" s="21" t="s">
        <v>1586</v>
      </c>
      <c r="DG46" s="21" t="s">
        <v>1586</v>
      </c>
      <c r="DH46" s="18" t="s">
        <v>454</v>
      </c>
      <c r="DI46" s="18" t="s">
        <v>786</v>
      </c>
      <c r="DJ46" s="18" t="s">
        <v>431</v>
      </c>
      <c r="DK46" s="18" t="s">
        <v>787</v>
      </c>
      <c r="DL46" s="18" t="s">
        <v>788</v>
      </c>
      <c r="DM46" s="30"/>
      <c r="DN46" s="31"/>
      <c r="DO46" s="31"/>
      <c r="DP46" s="31"/>
      <c r="DQ46" s="31"/>
      <c r="DR46" s="31"/>
      <c r="DS46" s="31"/>
      <c r="DT46" s="31"/>
      <c r="DU46" s="31"/>
      <c r="DV46" s="31"/>
      <c r="DW46" s="31"/>
      <c r="DX46" s="31"/>
      <c r="DY46" s="31"/>
      <c r="DZ46" s="31"/>
      <c r="EA46" s="31"/>
      <c r="EB46" s="31"/>
      <c r="EC46" s="31"/>
      <c r="ED46" s="31"/>
      <c r="EE46" s="31"/>
    </row>
    <row r="47" spans="2:135" ht="40.5">
      <c r="B47" s="41" t="s">
        <v>789</v>
      </c>
      <c r="C47" s="7">
        <v>3</v>
      </c>
      <c r="D47" s="9"/>
      <c r="E47" s="9">
        <v>1</v>
      </c>
      <c r="F47" s="28"/>
      <c r="G47" s="18" t="s">
        <v>790</v>
      </c>
      <c r="H47" s="18"/>
      <c r="I47" s="29"/>
      <c r="J47" s="29"/>
      <c r="K47" s="29"/>
      <c r="L47" s="21">
        <v>21</v>
      </c>
      <c r="M47" s="21">
        <v>17</v>
      </c>
      <c r="N47" s="21">
        <v>12</v>
      </c>
      <c r="O47" s="21">
        <v>7</v>
      </c>
      <c r="P47" s="21">
        <v>18</v>
      </c>
      <c r="Q47" s="21">
        <v>11</v>
      </c>
      <c r="R47" s="21">
        <v>10</v>
      </c>
      <c r="S47" s="21">
        <v>9</v>
      </c>
      <c r="T47" s="21">
        <v>19</v>
      </c>
      <c r="U47" s="21">
        <v>6</v>
      </c>
      <c r="V47" s="99">
        <f t="shared" si="8"/>
        <v>1</v>
      </c>
      <c r="W47" s="99">
        <f t="shared" si="8"/>
        <v>1</v>
      </c>
      <c r="X47" s="99">
        <f t="shared" si="8"/>
        <v>0</v>
      </c>
      <c r="Y47" s="99">
        <f t="shared" si="8"/>
        <v>1</v>
      </c>
      <c r="Z47" s="99">
        <f t="shared" si="8"/>
        <v>1</v>
      </c>
      <c r="AA47" s="99">
        <f t="shared" si="8"/>
        <v>1</v>
      </c>
      <c r="AB47" s="21" t="s">
        <v>9</v>
      </c>
      <c r="AC47" s="21" t="s">
        <v>1231</v>
      </c>
      <c r="AD47" s="21"/>
      <c r="AE47" s="21"/>
      <c r="AF47" s="21"/>
      <c r="AG47" s="21" t="s">
        <v>9</v>
      </c>
      <c r="AH47" s="21" t="s">
        <v>1231</v>
      </c>
      <c r="AI47" s="21"/>
      <c r="AJ47" s="21"/>
      <c r="AK47" s="21"/>
      <c r="AL47" s="21" t="s">
        <v>9</v>
      </c>
      <c r="AM47" s="21" t="s">
        <v>1231</v>
      </c>
      <c r="AN47" s="21" t="s">
        <v>10</v>
      </c>
      <c r="AO47" s="21"/>
      <c r="AP47" s="21"/>
      <c r="AQ47" s="21" t="s">
        <v>9</v>
      </c>
      <c r="AR47" s="21" t="s">
        <v>1231</v>
      </c>
      <c r="AS47" s="21" t="s">
        <v>10</v>
      </c>
      <c r="AT47" s="21"/>
      <c r="AU47" s="21"/>
      <c r="AV47" s="21" t="s">
        <v>9</v>
      </c>
      <c r="AW47" s="21" t="s">
        <v>1231</v>
      </c>
      <c r="AX47" s="21"/>
      <c r="AY47" s="21"/>
      <c r="AZ47" s="21"/>
      <c r="BA47" s="21" t="s">
        <v>9</v>
      </c>
      <c r="BB47" s="21" t="s">
        <v>1231</v>
      </c>
      <c r="BC47" s="21" t="s">
        <v>10</v>
      </c>
      <c r="BD47" s="21" t="s">
        <v>791</v>
      </c>
      <c r="BE47" s="21" t="s">
        <v>792</v>
      </c>
      <c r="BF47" s="21" t="s">
        <v>9</v>
      </c>
      <c r="BG47" s="21" t="s">
        <v>1231</v>
      </c>
      <c r="BH47" s="21" t="s">
        <v>10</v>
      </c>
      <c r="BI47" s="21"/>
      <c r="BJ47" s="21"/>
      <c r="BK47" s="21" t="s">
        <v>9</v>
      </c>
      <c r="BL47" s="21" t="s">
        <v>1231</v>
      </c>
      <c r="BM47" s="21" t="s">
        <v>10</v>
      </c>
      <c r="BN47" s="21" t="s">
        <v>8</v>
      </c>
      <c r="BO47" s="21" t="s">
        <v>497</v>
      </c>
      <c r="BP47" s="21" t="s">
        <v>9</v>
      </c>
      <c r="BQ47" s="21" t="s">
        <v>1231</v>
      </c>
      <c r="BR47" s="21" t="s">
        <v>10</v>
      </c>
      <c r="BS47" s="21" t="s">
        <v>8</v>
      </c>
      <c r="BT47" s="21" t="s">
        <v>497</v>
      </c>
      <c r="BU47" s="21" t="s">
        <v>9</v>
      </c>
      <c r="BV47" s="21" t="s">
        <v>1231</v>
      </c>
      <c r="BW47" s="21" t="s">
        <v>10</v>
      </c>
      <c r="BX47" s="21" t="s">
        <v>8</v>
      </c>
      <c r="BY47" s="21" t="s">
        <v>793</v>
      </c>
      <c r="BZ47" s="104">
        <f t="shared" si="9"/>
        <v>2</v>
      </c>
      <c r="CA47" s="104">
        <f t="shared" si="9"/>
        <v>3</v>
      </c>
      <c r="CB47" s="104">
        <f t="shared" si="9"/>
        <v>10</v>
      </c>
      <c r="CC47" s="104">
        <f t="shared" si="9"/>
        <v>10</v>
      </c>
      <c r="CD47" s="104">
        <f t="shared" si="9"/>
        <v>1</v>
      </c>
      <c r="CE47" s="104">
        <f t="shared" si="9"/>
        <v>7</v>
      </c>
      <c r="CF47" s="104">
        <f t="shared" si="9"/>
        <v>0</v>
      </c>
      <c r="CG47" s="29"/>
      <c r="CH47" s="21">
        <v>2</v>
      </c>
      <c r="CI47" s="21"/>
      <c r="CJ47" s="21"/>
      <c r="CK47" s="21"/>
      <c r="CL47" s="21"/>
      <c r="CM47" s="28" t="s">
        <v>794</v>
      </c>
      <c r="CN47" s="21" t="s">
        <v>1911</v>
      </c>
      <c r="CO47" s="21" t="s">
        <v>855</v>
      </c>
      <c r="CP47" s="21"/>
      <c r="CQ47" s="21"/>
      <c r="CR47" s="21"/>
      <c r="CS47" s="18" t="s">
        <v>795</v>
      </c>
      <c r="CT47" s="21" t="s">
        <v>2094</v>
      </c>
      <c r="CU47" s="21" t="s">
        <v>796</v>
      </c>
      <c r="CV47" s="18"/>
      <c r="CW47" s="29" t="s">
        <v>1587</v>
      </c>
      <c r="CX47" s="29" t="s">
        <v>1586</v>
      </c>
      <c r="CY47" s="29" t="s">
        <v>1587</v>
      </c>
      <c r="CZ47" s="29" t="s">
        <v>1587</v>
      </c>
      <c r="DA47" s="29" t="s">
        <v>1586</v>
      </c>
      <c r="DB47" s="29" t="s">
        <v>1586</v>
      </c>
      <c r="DC47" s="21" t="s">
        <v>1586</v>
      </c>
      <c r="DD47" s="21" t="s">
        <v>1587</v>
      </c>
      <c r="DE47" s="21" t="s">
        <v>1586</v>
      </c>
      <c r="DF47" s="21" t="s">
        <v>1587</v>
      </c>
      <c r="DG47" s="21" t="s">
        <v>1586</v>
      </c>
      <c r="DH47" s="18" t="s">
        <v>797</v>
      </c>
      <c r="DI47" s="18" t="s">
        <v>798</v>
      </c>
      <c r="DJ47" s="18" t="s">
        <v>799</v>
      </c>
      <c r="DK47" s="18" t="s">
        <v>800</v>
      </c>
      <c r="DL47" s="18" t="s">
        <v>801</v>
      </c>
      <c r="DM47" s="30"/>
      <c r="DN47" s="31"/>
      <c r="DO47" s="31"/>
      <c r="DP47" s="31"/>
      <c r="DQ47" s="31"/>
      <c r="DR47" s="31"/>
      <c r="DS47" s="31"/>
      <c r="DT47" s="31"/>
      <c r="DU47" s="31"/>
      <c r="DV47" s="31"/>
      <c r="DW47" s="31"/>
      <c r="DX47" s="31"/>
      <c r="DY47" s="31"/>
      <c r="DZ47" s="31"/>
      <c r="EA47" s="31"/>
      <c r="EB47" s="31"/>
      <c r="EC47" s="31"/>
      <c r="ED47" s="31"/>
      <c r="EE47" s="31"/>
    </row>
    <row r="48" spans="2:116" ht="63">
      <c r="B48" s="51">
        <v>5</v>
      </c>
      <c r="C48" s="7">
        <v>2</v>
      </c>
      <c r="D48" s="23"/>
      <c r="E48" s="9">
        <v>1</v>
      </c>
      <c r="F48" s="23"/>
      <c r="G48" s="23" t="s">
        <v>1916</v>
      </c>
      <c r="H48" s="23" t="s">
        <v>1917</v>
      </c>
      <c r="I48" s="23" t="s">
        <v>1918</v>
      </c>
      <c r="J48" s="23" t="s">
        <v>1919</v>
      </c>
      <c r="K48" s="23"/>
      <c r="L48" s="9">
        <v>6</v>
      </c>
      <c r="M48" s="9">
        <v>11</v>
      </c>
      <c r="N48" s="9">
        <v>24</v>
      </c>
      <c r="O48" s="9">
        <v>22</v>
      </c>
      <c r="P48" s="9">
        <v>23</v>
      </c>
      <c r="Q48" s="9">
        <v>21</v>
      </c>
      <c r="R48" s="9">
        <v>1</v>
      </c>
      <c r="S48" s="9">
        <v>10</v>
      </c>
      <c r="T48" s="9"/>
      <c r="U48" s="9"/>
      <c r="V48" s="99">
        <f t="shared" si="8"/>
        <v>1</v>
      </c>
      <c r="W48" s="99">
        <f t="shared" si="8"/>
        <v>0</v>
      </c>
      <c r="X48" s="99">
        <f t="shared" si="8"/>
        <v>0</v>
      </c>
      <c r="Y48" s="99">
        <f t="shared" si="8"/>
        <v>0</v>
      </c>
      <c r="Z48" s="99">
        <f t="shared" si="8"/>
        <v>1</v>
      </c>
      <c r="AA48" s="99">
        <f t="shared" si="8"/>
        <v>0</v>
      </c>
      <c r="AB48" s="9" t="s">
        <v>1920</v>
      </c>
      <c r="AC48" s="9" t="s">
        <v>1921</v>
      </c>
      <c r="AD48" s="9" t="s">
        <v>1922</v>
      </c>
      <c r="AE48" s="9"/>
      <c r="AF48" s="9"/>
      <c r="AG48" s="9" t="s">
        <v>1923</v>
      </c>
      <c r="AH48" s="9" t="s">
        <v>1924</v>
      </c>
      <c r="AI48" s="9" t="s">
        <v>1922</v>
      </c>
      <c r="AJ48" s="9"/>
      <c r="AK48" s="9"/>
      <c r="AL48" s="9" t="s">
        <v>1923</v>
      </c>
      <c r="AM48" s="9"/>
      <c r="AN48" s="9"/>
      <c r="AO48" s="9"/>
      <c r="AP48" s="9"/>
      <c r="AQ48" s="9" t="s">
        <v>1923</v>
      </c>
      <c r="AR48" s="9"/>
      <c r="AS48" s="9"/>
      <c r="AT48" s="9"/>
      <c r="AU48" s="9"/>
      <c r="AV48" s="9" t="s">
        <v>1923</v>
      </c>
      <c r="AW48" s="9" t="s">
        <v>1922</v>
      </c>
      <c r="AX48" s="9"/>
      <c r="AY48" s="9"/>
      <c r="AZ48" s="9"/>
      <c r="BA48" s="9" t="s">
        <v>1920</v>
      </c>
      <c r="BB48" s="9"/>
      <c r="BC48" s="9"/>
      <c r="BD48" s="9"/>
      <c r="BE48" s="9"/>
      <c r="BF48" s="9" t="s">
        <v>1923</v>
      </c>
      <c r="BG48" s="9"/>
      <c r="BH48" s="9"/>
      <c r="BI48" s="9"/>
      <c r="BJ48" s="9"/>
      <c r="BK48" s="9" t="s">
        <v>1920</v>
      </c>
      <c r="BL48" s="9"/>
      <c r="BM48" s="9"/>
      <c r="BN48" s="9"/>
      <c r="BO48" s="9"/>
      <c r="BP48" s="9" t="s">
        <v>1921</v>
      </c>
      <c r="BQ48" s="9"/>
      <c r="BR48" s="9"/>
      <c r="BS48" s="9"/>
      <c r="BT48" s="9"/>
      <c r="BU48" s="9"/>
      <c r="BV48" s="9"/>
      <c r="BW48" s="9"/>
      <c r="BX48" s="9"/>
      <c r="BY48" s="9"/>
      <c r="BZ48" s="104">
        <f t="shared" si="9"/>
        <v>0</v>
      </c>
      <c r="CA48" s="104">
        <f t="shared" si="9"/>
        <v>0</v>
      </c>
      <c r="CB48" s="104">
        <f t="shared" si="9"/>
        <v>3</v>
      </c>
      <c r="CC48" s="104">
        <f t="shared" si="9"/>
        <v>3</v>
      </c>
      <c r="CD48" s="104">
        <f t="shared" si="9"/>
        <v>0</v>
      </c>
      <c r="CE48" s="104">
        <f t="shared" si="9"/>
        <v>2</v>
      </c>
      <c r="CF48" s="104">
        <f t="shared" si="9"/>
        <v>5</v>
      </c>
      <c r="CG48" s="23" t="s">
        <v>1925</v>
      </c>
      <c r="CH48" s="9">
        <v>2</v>
      </c>
      <c r="CI48" s="9">
        <v>3</v>
      </c>
      <c r="CJ48" s="9">
        <v>7</v>
      </c>
      <c r="CK48" s="9"/>
      <c r="CL48" s="9"/>
      <c r="CM48" s="23" t="s">
        <v>1926</v>
      </c>
      <c r="CN48" s="17" t="s">
        <v>1912</v>
      </c>
      <c r="CO48" s="9" t="s">
        <v>1927</v>
      </c>
      <c r="CP48" s="9" t="s">
        <v>1928</v>
      </c>
      <c r="CQ48" s="9" t="s">
        <v>1929</v>
      </c>
      <c r="CR48" s="9"/>
      <c r="CS48" s="23" t="s">
        <v>1930</v>
      </c>
      <c r="CT48" s="17" t="s">
        <v>1912</v>
      </c>
      <c r="CU48" s="17" t="s">
        <v>1932</v>
      </c>
      <c r="CV48" s="23"/>
      <c r="CW48" s="17" t="s">
        <v>1586</v>
      </c>
      <c r="CX48" s="17" t="s">
        <v>1588</v>
      </c>
      <c r="CY48" s="17" t="s">
        <v>1587</v>
      </c>
      <c r="CZ48" s="17" t="s">
        <v>1587</v>
      </c>
      <c r="DA48" s="17" t="s">
        <v>1587</v>
      </c>
      <c r="DB48" s="17" t="s">
        <v>1586</v>
      </c>
      <c r="DC48" s="17" t="s">
        <v>1587</v>
      </c>
      <c r="DD48" s="17" t="s">
        <v>1587</v>
      </c>
      <c r="DE48" s="17" t="s">
        <v>1587</v>
      </c>
      <c r="DF48" s="17" t="s">
        <v>1587</v>
      </c>
      <c r="DG48" s="17" t="s">
        <v>1586</v>
      </c>
      <c r="DH48" s="23"/>
      <c r="DI48" s="23" t="s">
        <v>1933</v>
      </c>
      <c r="DJ48" s="23" t="s">
        <v>1934</v>
      </c>
      <c r="DK48" s="23" t="s">
        <v>1935</v>
      </c>
      <c r="DL48" s="23" t="s">
        <v>1936</v>
      </c>
    </row>
    <row r="49" spans="2:116" ht="21">
      <c r="B49" s="51">
        <v>6</v>
      </c>
      <c r="C49" s="7">
        <v>2</v>
      </c>
      <c r="D49" s="23"/>
      <c r="E49" s="9">
        <v>1</v>
      </c>
      <c r="F49" s="23"/>
      <c r="G49" s="23" t="s">
        <v>1937</v>
      </c>
      <c r="H49" s="23" t="s">
        <v>1938</v>
      </c>
      <c r="I49" s="23"/>
      <c r="J49" s="23"/>
      <c r="K49" s="23"/>
      <c r="L49" s="9">
        <v>16</v>
      </c>
      <c r="M49" s="9">
        <v>20</v>
      </c>
      <c r="N49" s="9">
        <v>1</v>
      </c>
      <c r="O49" s="9">
        <v>3</v>
      </c>
      <c r="P49" s="9">
        <v>10</v>
      </c>
      <c r="Q49" s="9">
        <v>2</v>
      </c>
      <c r="R49" s="9">
        <v>15</v>
      </c>
      <c r="S49" s="9">
        <v>12</v>
      </c>
      <c r="T49" s="9">
        <v>7</v>
      </c>
      <c r="U49" s="9">
        <v>5</v>
      </c>
      <c r="V49" s="99">
        <f t="shared" si="8"/>
        <v>1</v>
      </c>
      <c r="W49" s="99">
        <f t="shared" si="8"/>
        <v>0</v>
      </c>
      <c r="X49" s="99">
        <f t="shared" si="8"/>
        <v>0</v>
      </c>
      <c r="Y49" s="99">
        <f t="shared" si="8"/>
        <v>1</v>
      </c>
      <c r="Z49" s="99">
        <f t="shared" si="8"/>
        <v>0</v>
      </c>
      <c r="AA49" s="99">
        <f t="shared" si="8"/>
        <v>0</v>
      </c>
      <c r="AB49" s="9" t="s">
        <v>1922</v>
      </c>
      <c r="AC49" s="9"/>
      <c r="AD49" s="9"/>
      <c r="AE49" s="9"/>
      <c r="AF49" s="9"/>
      <c r="AG49" s="9" t="s">
        <v>1922</v>
      </c>
      <c r="AH49" s="9"/>
      <c r="AI49" s="9"/>
      <c r="AJ49" s="9"/>
      <c r="AK49" s="9"/>
      <c r="AL49" s="9" t="s">
        <v>1922</v>
      </c>
      <c r="AM49" s="9" t="s">
        <v>1923</v>
      </c>
      <c r="AN49" s="9"/>
      <c r="AO49" s="9"/>
      <c r="AP49" s="9"/>
      <c r="AQ49" s="9" t="s">
        <v>1922</v>
      </c>
      <c r="AR49" s="9" t="s">
        <v>1923</v>
      </c>
      <c r="AS49" s="9"/>
      <c r="AT49" s="9"/>
      <c r="AU49" s="9"/>
      <c r="AV49" s="9" t="s">
        <v>1922</v>
      </c>
      <c r="AW49" s="9" t="s">
        <v>1923</v>
      </c>
      <c r="AX49" s="9"/>
      <c r="AY49" s="9"/>
      <c r="AZ49" s="9"/>
      <c r="BA49" s="9" t="s">
        <v>1922</v>
      </c>
      <c r="BB49" s="9"/>
      <c r="BC49" s="9"/>
      <c r="BD49" s="9"/>
      <c r="BE49" s="9"/>
      <c r="BF49" s="9" t="s">
        <v>1922</v>
      </c>
      <c r="BG49" s="9"/>
      <c r="BH49" s="9"/>
      <c r="BI49" s="9"/>
      <c r="BJ49" s="9"/>
      <c r="BK49" s="9" t="s">
        <v>1922</v>
      </c>
      <c r="BL49" s="9"/>
      <c r="BM49" s="9"/>
      <c r="BN49" s="9"/>
      <c r="BO49" s="9"/>
      <c r="BP49" s="9" t="s">
        <v>1922</v>
      </c>
      <c r="BQ49" s="9"/>
      <c r="BR49" s="9"/>
      <c r="BS49" s="9"/>
      <c r="BT49" s="9"/>
      <c r="BU49" s="9" t="s">
        <v>1922</v>
      </c>
      <c r="BV49" s="9"/>
      <c r="BW49" s="9"/>
      <c r="BX49" s="9"/>
      <c r="BY49" s="9"/>
      <c r="BZ49" s="104">
        <f t="shared" si="9"/>
        <v>0</v>
      </c>
      <c r="CA49" s="104">
        <f t="shared" si="9"/>
        <v>0</v>
      </c>
      <c r="CB49" s="104">
        <f t="shared" si="9"/>
        <v>0</v>
      </c>
      <c r="CC49" s="104">
        <f t="shared" si="9"/>
        <v>10</v>
      </c>
      <c r="CD49" s="104">
        <f t="shared" si="9"/>
        <v>0</v>
      </c>
      <c r="CE49" s="104">
        <f t="shared" si="9"/>
        <v>0</v>
      </c>
      <c r="CF49" s="104">
        <f t="shared" si="9"/>
        <v>3</v>
      </c>
      <c r="CG49" s="23"/>
      <c r="CH49" s="9">
        <v>1</v>
      </c>
      <c r="CI49" s="9">
        <v>4</v>
      </c>
      <c r="CJ49" s="9">
        <v>5</v>
      </c>
      <c r="CK49" s="9"/>
      <c r="CL49" s="9"/>
      <c r="CM49" s="23"/>
      <c r="CN49" s="17" t="s">
        <v>1939</v>
      </c>
      <c r="CO49" s="9" t="s">
        <v>1922</v>
      </c>
      <c r="CP49" s="9" t="s">
        <v>1921</v>
      </c>
      <c r="CQ49" s="9" t="s">
        <v>1923</v>
      </c>
      <c r="CR49" s="9"/>
      <c r="CS49" s="23"/>
      <c r="CT49" s="17" t="s">
        <v>1939</v>
      </c>
      <c r="CU49" s="17" t="s">
        <v>1939</v>
      </c>
      <c r="CV49" s="23" t="s">
        <v>455</v>
      </c>
      <c r="CW49" s="17" t="s">
        <v>261</v>
      </c>
      <c r="CX49" s="17" t="s">
        <v>261</v>
      </c>
      <c r="CY49" s="17" t="s">
        <v>261</v>
      </c>
      <c r="CZ49" s="17" t="s">
        <v>261</v>
      </c>
      <c r="DA49" s="17" t="s">
        <v>261</v>
      </c>
      <c r="DB49" s="17" t="s">
        <v>261</v>
      </c>
      <c r="DC49" s="17" t="s">
        <v>261</v>
      </c>
      <c r="DD49" s="17" t="s">
        <v>261</v>
      </c>
      <c r="DE49" s="17" t="s">
        <v>261</v>
      </c>
      <c r="DF49" s="17" t="s">
        <v>261</v>
      </c>
      <c r="DG49" s="17" t="s">
        <v>261</v>
      </c>
      <c r="DH49" s="23"/>
      <c r="DI49" s="23"/>
      <c r="DJ49" s="23"/>
      <c r="DK49" s="23"/>
      <c r="DL49" s="23"/>
    </row>
    <row r="50" spans="2:116" ht="42">
      <c r="B50" s="51">
        <v>7</v>
      </c>
      <c r="C50" s="7">
        <v>5</v>
      </c>
      <c r="D50" s="18" t="s">
        <v>724</v>
      </c>
      <c r="E50" s="9">
        <v>1</v>
      </c>
      <c r="F50" s="18" t="s">
        <v>725</v>
      </c>
      <c r="G50" s="18" t="s">
        <v>726</v>
      </c>
      <c r="H50" s="18" t="s">
        <v>802</v>
      </c>
      <c r="I50" s="18" t="s">
        <v>803</v>
      </c>
      <c r="J50" s="18"/>
      <c r="K50" s="18"/>
      <c r="L50" s="9">
        <v>7</v>
      </c>
      <c r="M50" s="9">
        <v>24</v>
      </c>
      <c r="N50" s="9">
        <v>22</v>
      </c>
      <c r="O50" s="9">
        <v>3</v>
      </c>
      <c r="P50" s="9">
        <v>17</v>
      </c>
      <c r="Q50" s="9">
        <v>20</v>
      </c>
      <c r="R50" s="9">
        <v>1</v>
      </c>
      <c r="S50" s="9">
        <v>2</v>
      </c>
      <c r="T50" s="9">
        <v>9</v>
      </c>
      <c r="U50" s="9">
        <v>24</v>
      </c>
      <c r="V50" s="99">
        <f t="shared" si="8"/>
        <v>0</v>
      </c>
      <c r="W50" s="99">
        <f t="shared" si="8"/>
        <v>1</v>
      </c>
      <c r="X50" s="99">
        <f t="shared" si="8"/>
        <v>0</v>
      </c>
      <c r="Y50" s="99">
        <f t="shared" si="8"/>
        <v>1</v>
      </c>
      <c r="Z50" s="99">
        <f t="shared" si="8"/>
        <v>0</v>
      </c>
      <c r="AA50" s="99">
        <f t="shared" si="8"/>
        <v>1</v>
      </c>
      <c r="AB50" s="9" t="s">
        <v>631</v>
      </c>
      <c r="AC50" s="9"/>
      <c r="AD50" s="9"/>
      <c r="AE50" s="9"/>
      <c r="AF50" s="9"/>
      <c r="AG50" s="9" t="s">
        <v>631</v>
      </c>
      <c r="AH50" s="9"/>
      <c r="AI50" s="9"/>
      <c r="AJ50" s="9"/>
      <c r="AK50" s="9"/>
      <c r="AL50" s="9" t="s">
        <v>631</v>
      </c>
      <c r="AM50" s="9" t="s">
        <v>804</v>
      </c>
      <c r="AN50" s="9"/>
      <c r="AO50" s="9"/>
      <c r="AP50" s="9"/>
      <c r="AQ50" s="9" t="s">
        <v>631</v>
      </c>
      <c r="AR50" s="9"/>
      <c r="AS50" s="9"/>
      <c r="AT50" s="9"/>
      <c r="AU50" s="9"/>
      <c r="AV50" s="9" t="s">
        <v>631</v>
      </c>
      <c r="AW50" s="9" t="s">
        <v>628</v>
      </c>
      <c r="AX50" s="9"/>
      <c r="AY50" s="9"/>
      <c r="AZ50" s="9"/>
      <c r="BA50" s="9" t="s">
        <v>631</v>
      </c>
      <c r="BB50" s="9"/>
      <c r="BC50" s="9"/>
      <c r="BD50" s="9"/>
      <c r="BE50" s="9"/>
      <c r="BF50" s="9" t="s">
        <v>631</v>
      </c>
      <c r="BG50" s="9"/>
      <c r="BH50" s="9"/>
      <c r="BI50" s="9"/>
      <c r="BJ50" s="9"/>
      <c r="BK50" s="9" t="s">
        <v>631</v>
      </c>
      <c r="BL50" s="9"/>
      <c r="BM50" s="9"/>
      <c r="BN50" s="9"/>
      <c r="BO50" s="9"/>
      <c r="BP50" s="9" t="s">
        <v>631</v>
      </c>
      <c r="BQ50" s="9"/>
      <c r="BR50" s="9"/>
      <c r="BS50" s="9"/>
      <c r="BT50" s="9"/>
      <c r="BU50" s="9" t="s">
        <v>631</v>
      </c>
      <c r="BV50" s="9"/>
      <c r="BW50" s="9"/>
      <c r="BX50" s="9"/>
      <c r="BY50" s="9"/>
      <c r="BZ50" s="104">
        <f t="shared" si="9"/>
        <v>0</v>
      </c>
      <c r="CA50" s="104">
        <f t="shared" si="9"/>
        <v>0</v>
      </c>
      <c r="CB50" s="104">
        <f t="shared" si="9"/>
        <v>0</v>
      </c>
      <c r="CC50" s="104">
        <f t="shared" si="9"/>
        <v>10</v>
      </c>
      <c r="CD50" s="104">
        <f t="shared" si="9"/>
        <v>0</v>
      </c>
      <c r="CE50" s="104">
        <f t="shared" si="9"/>
        <v>0</v>
      </c>
      <c r="CF50" s="104">
        <f t="shared" si="9"/>
        <v>1</v>
      </c>
      <c r="CG50" s="18"/>
      <c r="CH50" s="9">
        <v>1</v>
      </c>
      <c r="CI50" s="9">
        <v>2</v>
      </c>
      <c r="CJ50" s="9"/>
      <c r="CK50" s="9"/>
      <c r="CL50" s="9"/>
      <c r="CM50" s="18" t="s">
        <v>805</v>
      </c>
      <c r="CN50" s="9" t="s">
        <v>635</v>
      </c>
      <c r="CO50" s="9" t="s">
        <v>1642</v>
      </c>
      <c r="CP50" s="9" t="s">
        <v>631</v>
      </c>
      <c r="CQ50" s="9"/>
      <c r="CR50" s="9"/>
      <c r="CS50" s="18"/>
      <c r="CT50" s="9" t="s">
        <v>635</v>
      </c>
      <c r="CU50" s="9" t="s">
        <v>635</v>
      </c>
      <c r="CV50" s="18" t="s">
        <v>806</v>
      </c>
      <c r="CW50" s="17" t="s">
        <v>1588</v>
      </c>
      <c r="CX50" s="17" t="s">
        <v>1588</v>
      </c>
      <c r="CY50" s="17" t="s">
        <v>1588</v>
      </c>
      <c r="CZ50" s="17" t="s">
        <v>1588</v>
      </c>
      <c r="DA50" s="17" t="s">
        <v>1588</v>
      </c>
      <c r="DB50" s="17" t="s">
        <v>1588</v>
      </c>
      <c r="DC50" s="9" t="s">
        <v>1588</v>
      </c>
      <c r="DD50" s="9" t="s">
        <v>1588</v>
      </c>
      <c r="DE50" s="9" t="s">
        <v>1588</v>
      </c>
      <c r="DF50" s="9" t="s">
        <v>1588</v>
      </c>
      <c r="DG50" s="9" t="s">
        <v>1587</v>
      </c>
      <c r="DH50" s="17" t="s">
        <v>807</v>
      </c>
      <c r="DI50" s="17" t="s">
        <v>808</v>
      </c>
      <c r="DJ50" s="18" t="s">
        <v>809</v>
      </c>
      <c r="DK50" s="18" t="s">
        <v>810</v>
      </c>
      <c r="DL50" s="18" t="s">
        <v>811</v>
      </c>
    </row>
    <row r="51" spans="2:116" ht="21">
      <c r="B51" s="51">
        <v>8</v>
      </c>
      <c r="C51" s="7">
        <v>2</v>
      </c>
      <c r="D51" s="23"/>
      <c r="E51" s="9">
        <v>2</v>
      </c>
      <c r="F51" s="23"/>
      <c r="G51" s="23" t="s">
        <v>456</v>
      </c>
      <c r="H51" s="23" t="s">
        <v>457</v>
      </c>
      <c r="I51" s="23" t="s">
        <v>458</v>
      </c>
      <c r="J51" s="23" t="s">
        <v>459</v>
      </c>
      <c r="K51" s="23" t="s">
        <v>460</v>
      </c>
      <c r="L51" s="9">
        <v>23</v>
      </c>
      <c r="M51" s="9">
        <v>22</v>
      </c>
      <c r="N51" s="9">
        <v>17</v>
      </c>
      <c r="O51" s="9">
        <v>24</v>
      </c>
      <c r="P51" s="9">
        <v>19</v>
      </c>
      <c r="Q51" s="9">
        <v>25</v>
      </c>
      <c r="R51" s="9"/>
      <c r="S51" s="9"/>
      <c r="T51" s="9"/>
      <c r="U51" s="9"/>
      <c r="V51" s="99">
        <f t="shared" si="8"/>
        <v>0</v>
      </c>
      <c r="W51" s="99">
        <f t="shared" si="8"/>
        <v>0</v>
      </c>
      <c r="X51" s="99">
        <f t="shared" si="8"/>
        <v>0</v>
      </c>
      <c r="Y51" s="99">
        <f t="shared" si="8"/>
        <v>0</v>
      </c>
      <c r="Z51" s="99">
        <f t="shared" si="8"/>
        <v>0</v>
      </c>
      <c r="AA51" s="99">
        <f t="shared" si="8"/>
        <v>1</v>
      </c>
      <c r="AB51" s="9" t="s">
        <v>461</v>
      </c>
      <c r="AC51" s="9" t="s">
        <v>462</v>
      </c>
      <c r="AD51" s="9"/>
      <c r="AE51" s="9"/>
      <c r="AF51" s="9"/>
      <c r="AG51" s="9" t="s">
        <v>462</v>
      </c>
      <c r="AH51" s="9" t="s">
        <v>463</v>
      </c>
      <c r="AI51" s="9"/>
      <c r="AJ51" s="9"/>
      <c r="AK51" s="9"/>
      <c r="AL51" s="9" t="s">
        <v>461</v>
      </c>
      <c r="AM51" s="9" t="s">
        <v>462</v>
      </c>
      <c r="AN51" s="9"/>
      <c r="AO51" s="9"/>
      <c r="AP51" s="9"/>
      <c r="AQ51" s="9" t="s">
        <v>461</v>
      </c>
      <c r="AR51" s="9" t="s">
        <v>462</v>
      </c>
      <c r="AS51" s="9"/>
      <c r="AT51" s="9"/>
      <c r="AU51" s="9"/>
      <c r="AV51" s="9" t="s">
        <v>462</v>
      </c>
      <c r="AW51" s="9"/>
      <c r="AX51" s="9"/>
      <c r="AY51" s="9"/>
      <c r="AZ51" s="9"/>
      <c r="BA51" s="9" t="s">
        <v>462</v>
      </c>
      <c r="BB51" s="9" t="s">
        <v>461</v>
      </c>
      <c r="BC51" s="9" t="s">
        <v>463</v>
      </c>
      <c r="BD51" s="9"/>
      <c r="BE51" s="9"/>
      <c r="BF51" s="9"/>
      <c r="BG51" s="9"/>
      <c r="BH51" s="9"/>
      <c r="BI51" s="9"/>
      <c r="BJ51" s="9"/>
      <c r="BK51" s="9"/>
      <c r="BL51" s="9"/>
      <c r="BM51" s="9"/>
      <c r="BN51" s="9"/>
      <c r="BO51" s="9"/>
      <c r="BP51" s="9"/>
      <c r="BQ51" s="9"/>
      <c r="BR51" s="9"/>
      <c r="BS51" s="9"/>
      <c r="BT51" s="9"/>
      <c r="BU51" s="9"/>
      <c r="BV51" s="9"/>
      <c r="BW51" s="9"/>
      <c r="BX51" s="9"/>
      <c r="BY51" s="9"/>
      <c r="BZ51" s="104">
        <f t="shared" si="9"/>
        <v>0</v>
      </c>
      <c r="CA51" s="104">
        <f t="shared" si="9"/>
        <v>2</v>
      </c>
      <c r="CB51" s="104">
        <f t="shared" si="9"/>
        <v>0</v>
      </c>
      <c r="CC51" s="104">
        <f t="shared" si="9"/>
        <v>6</v>
      </c>
      <c r="CD51" s="104">
        <f t="shared" si="9"/>
        <v>0</v>
      </c>
      <c r="CE51" s="104">
        <f t="shared" si="9"/>
        <v>0</v>
      </c>
      <c r="CF51" s="104">
        <f t="shared" si="9"/>
        <v>0</v>
      </c>
      <c r="CG51" s="23" t="s">
        <v>464</v>
      </c>
      <c r="CH51" s="9">
        <v>2</v>
      </c>
      <c r="CI51" s="9">
        <v>6</v>
      </c>
      <c r="CJ51" s="9">
        <v>7</v>
      </c>
      <c r="CK51" s="9"/>
      <c r="CL51" s="9"/>
      <c r="CM51" s="23" t="s">
        <v>465</v>
      </c>
      <c r="CN51" s="17" t="s">
        <v>466</v>
      </c>
      <c r="CO51" s="9" t="s">
        <v>467</v>
      </c>
      <c r="CP51" s="9"/>
      <c r="CQ51" s="9"/>
      <c r="CR51" s="9"/>
      <c r="CS51" s="23"/>
      <c r="CT51" s="17" t="s">
        <v>466</v>
      </c>
      <c r="CU51" s="17" t="s">
        <v>468</v>
      </c>
      <c r="CV51" s="23"/>
      <c r="CW51" s="17" t="s">
        <v>1587</v>
      </c>
      <c r="CX51" s="17" t="s">
        <v>1587</v>
      </c>
      <c r="CY51" s="17" t="s">
        <v>1588</v>
      </c>
      <c r="CZ51" s="17" t="s">
        <v>1586</v>
      </c>
      <c r="DA51" s="17" t="s">
        <v>1586</v>
      </c>
      <c r="DB51" s="17" t="s">
        <v>1587</v>
      </c>
      <c r="DC51" s="17" t="s">
        <v>1587</v>
      </c>
      <c r="DD51" s="17" t="s">
        <v>1587</v>
      </c>
      <c r="DE51" s="17" t="s">
        <v>1587</v>
      </c>
      <c r="DF51" s="17" t="s">
        <v>1587</v>
      </c>
      <c r="DG51" s="17" t="s">
        <v>1587</v>
      </c>
      <c r="DH51" s="23"/>
      <c r="DI51" s="23"/>
      <c r="DJ51" s="23"/>
      <c r="DK51" s="23" t="s">
        <v>469</v>
      </c>
      <c r="DL51" s="23" t="s">
        <v>469</v>
      </c>
    </row>
    <row r="52" spans="2:116" ht="63">
      <c r="B52" s="51">
        <v>9</v>
      </c>
      <c r="C52" s="7">
        <v>5</v>
      </c>
      <c r="D52" s="18" t="s">
        <v>723</v>
      </c>
      <c r="E52" s="9"/>
      <c r="F52" s="18"/>
      <c r="G52" s="18"/>
      <c r="H52" s="18"/>
      <c r="I52" s="18"/>
      <c r="J52" s="18"/>
      <c r="K52" s="18"/>
      <c r="L52" s="9"/>
      <c r="M52" s="9"/>
      <c r="N52" s="9"/>
      <c r="O52" s="9"/>
      <c r="P52" s="9"/>
      <c r="Q52" s="9"/>
      <c r="R52" s="9"/>
      <c r="S52" s="9"/>
      <c r="T52" s="9"/>
      <c r="U52" s="9"/>
      <c r="V52" s="99">
        <f t="shared" si="8"/>
        <v>0</v>
      </c>
      <c r="W52" s="99">
        <f t="shared" si="8"/>
        <v>0</v>
      </c>
      <c r="X52" s="99">
        <f t="shared" si="8"/>
        <v>0</v>
      </c>
      <c r="Y52" s="99">
        <f t="shared" si="8"/>
        <v>0</v>
      </c>
      <c r="Z52" s="99">
        <f t="shared" si="8"/>
        <v>0</v>
      </c>
      <c r="AA52" s="99">
        <f t="shared" si="8"/>
        <v>0</v>
      </c>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104">
        <f t="shared" si="9"/>
        <v>0</v>
      </c>
      <c r="CA52" s="104">
        <f t="shared" si="9"/>
        <v>0</v>
      </c>
      <c r="CB52" s="104">
        <f t="shared" si="9"/>
        <v>0</v>
      </c>
      <c r="CC52" s="104">
        <f t="shared" si="9"/>
        <v>0</v>
      </c>
      <c r="CD52" s="104">
        <f t="shared" si="9"/>
        <v>0</v>
      </c>
      <c r="CE52" s="104">
        <f t="shared" si="9"/>
        <v>0</v>
      </c>
      <c r="CF52" s="104">
        <f t="shared" si="9"/>
        <v>0</v>
      </c>
      <c r="CG52" s="18"/>
      <c r="CH52" s="9"/>
      <c r="CI52" s="9"/>
      <c r="CJ52" s="9"/>
      <c r="CK52" s="9"/>
      <c r="CL52" s="9"/>
      <c r="CM52" s="18"/>
      <c r="CN52" s="9"/>
      <c r="CO52" s="9"/>
      <c r="CP52" s="9"/>
      <c r="CQ52" s="9"/>
      <c r="CR52" s="9"/>
      <c r="CS52" s="18"/>
      <c r="CT52" s="9"/>
      <c r="CU52" s="9"/>
      <c r="CV52" s="18"/>
      <c r="CW52" s="17" t="s">
        <v>1586</v>
      </c>
      <c r="CX52" s="17" t="s">
        <v>1586</v>
      </c>
      <c r="CY52" s="17" t="s">
        <v>1586</v>
      </c>
      <c r="CZ52" s="17" t="s">
        <v>1587</v>
      </c>
      <c r="DA52" s="17" t="s">
        <v>1587</v>
      </c>
      <c r="DB52" s="17" t="s">
        <v>1587</v>
      </c>
      <c r="DC52" s="9" t="s">
        <v>1587</v>
      </c>
      <c r="DD52" s="9" t="s">
        <v>1587</v>
      </c>
      <c r="DE52" s="9" t="s">
        <v>1586</v>
      </c>
      <c r="DF52" s="9" t="s">
        <v>1587</v>
      </c>
      <c r="DG52" s="17" t="s">
        <v>261</v>
      </c>
      <c r="DH52" s="17"/>
      <c r="DI52" s="17"/>
      <c r="DJ52" s="18"/>
      <c r="DK52" s="18"/>
      <c r="DL52" s="18"/>
    </row>
    <row r="53" spans="2:116" ht="31.5">
      <c r="B53" s="51">
        <v>10</v>
      </c>
      <c r="C53" s="7">
        <v>2</v>
      </c>
      <c r="D53" s="23"/>
      <c r="E53" s="9">
        <v>1</v>
      </c>
      <c r="F53" s="23"/>
      <c r="G53" s="23" t="s">
        <v>470</v>
      </c>
      <c r="H53" s="23" t="s">
        <v>471</v>
      </c>
      <c r="I53" s="23" t="s">
        <v>472</v>
      </c>
      <c r="J53" s="23"/>
      <c r="K53" s="23"/>
      <c r="L53" s="9">
        <v>16</v>
      </c>
      <c r="M53" s="9">
        <v>22</v>
      </c>
      <c r="N53" s="9">
        <v>23</v>
      </c>
      <c r="O53" s="9">
        <v>2</v>
      </c>
      <c r="P53" s="9">
        <v>17</v>
      </c>
      <c r="Q53" s="9"/>
      <c r="R53" s="9"/>
      <c r="S53" s="9"/>
      <c r="T53" s="9"/>
      <c r="U53" s="9"/>
      <c r="V53" s="99">
        <f t="shared" si="8"/>
        <v>0</v>
      </c>
      <c r="W53" s="99">
        <f t="shared" si="8"/>
        <v>0</v>
      </c>
      <c r="X53" s="99">
        <f t="shared" si="8"/>
        <v>0</v>
      </c>
      <c r="Y53" s="99">
        <f t="shared" si="8"/>
        <v>0</v>
      </c>
      <c r="Z53" s="99">
        <f t="shared" si="8"/>
        <v>0</v>
      </c>
      <c r="AA53" s="99">
        <f t="shared" si="8"/>
        <v>1</v>
      </c>
      <c r="AB53" s="9" t="s">
        <v>473</v>
      </c>
      <c r="AC53" s="9" t="s">
        <v>474</v>
      </c>
      <c r="AD53" s="9"/>
      <c r="AE53" s="9"/>
      <c r="AF53" s="9"/>
      <c r="AG53" s="9" t="s">
        <v>473</v>
      </c>
      <c r="AH53" s="9" t="s">
        <v>474</v>
      </c>
      <c r="AI53" s="9"/>
      <c r="AJ53" s="9"/>
      <c r="AK53" s="9"/>
      <c r="AL53" s="9" t="s">
        <v>473</v>
      </c>
      <c r="AM53" s="9" t="s">
        <v>474</v>
      </c>
      <c r="AN53" s="9"/>
      <c r="AO53" s="9"/>
      <c r="AP53" s="9"/>
      <c r="AQ53" s="9" t="s">
        <v>473</v>
      </c>
      <c r="AR53" s="9" t="s">
        <v>474</v>
      </c>
      <c r="AS53" s="9"/>
      <c r="AT53" s="9"/>
      <c r="AU53" s="9"/>
      <c r="AV53" s="9" t="s">
        <v>473</v>
      </c>
      <c r="AW53" s="9" t="s">
        <v>475</v>
      </c>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104">
        <f t="shared" si="9"/>
        <v>0</v>
      </c>
      <c r="CA53" s="104">
        <f t="shared" si="9"/>
        <v>0</v>
      </c>
      <c r="CB53" s="104">
        <f t="shared" si="9"/>
        <v>1</v>
      </c>
      <c r="CC53" s="104">
        <f t="shared" si="9"/>
        <v>5</v>
      </c>
      <c r="CD53" s="104">
        <f t="shared" si="9"/>
        <v>0</v>
      </c>
      <c r="CE53" s="104">
        <f t="shared" si="9"/>
        <v>0</v>
      </c>
      <c r="CF53" s="104">
        <f t="shared" si="9"/>
        <v>4</v>
      </c>
      <c r="CG53" s="23"/>
      <c r="CH53" s="9">
        <v>7</v>
      </c>
      <c r="CI53" s="9"/>
      <c r="CJ53" s="9"/>
      <c r="CK53" s="9"/>
      <c r="CL53" s="9"/>
      <c r="CM53" s="23" t="s">
        <v>476</v>
      </c>
      <c r="CN53" s="17" t="s">
        <v>477</v>
      </c>
      <c r="CO53" s="9" t="s">
        <v>478</v>
      </c>
      <c r="CP53" s="9"/>
      <c r="CQ53" s="9"/>
      <c r="CR53" s="9"/>
      <c r="CS53" s="23"/>
      <c r="CT53" s="17" t="s">
        <v>477</v>
      </c>
      <c r="CU53" s="17" t="s">
        <v>477</v>
      </c>
      <c r="CV53" s="23" t="s">
        <v>479</v>
      </c>
      <c r="CW53" s="17" t="s">
        <v>1588</v>
      </c>
      <c r="CX53" s="17" t="s">
        <v>1586</v>
      </c>
      <c r="CY53" s="17" t="s">
        <v>1586</v>
      </c>
      <c r="CZ53" s="17" t="s">
        <v>1588</v>
      </c>
      <c r="DA53" s="17" t="s">
        <v>1586</v>
      </c>
      <c r="DB53" s="17" t="s">
        <v>1587</v>
      </c>
      <c r="DC53" s="17" t="s">
        <v>1587</v>
      </c>
      <c r="DD53" s="17" t="s">
        <v>1588</v>
      </c>
      <c r="DE53" s="17" t="s">
        <v>1587</v>
      </c>
      <c r="DF53" s="17" t="s">
        <v>1587</v>
      </c>
      <c r="DG53" s="17" t="s">
        <v>1588</v>
      </c>
      <c r="DH53" s="23" t="s">
        <v>480</v>
      </c>
      <c r="DI53" s="23" t="s">
        <v>481</v>
      </c>
      <c r="DJ53" s="23" t="s">
        <v>482</v>
      </c>
      <c r="DK53" s="23" t="s">
        <v>483</v>
      </c>
      <c r="DL53" s="23" t="s">
        <v>484</v>
      </c>
    </row>
    <row r="54" spans="2:116" ht="13.5">
      <c r="B54" s="51" t="s">
        <v>293</v>
      </c>
      <c r="C54" s="7">
        <v>2</v>
      </c>
      <c r="D54" s="23"/>
      <c r="E54" s="9">
        <v>2</v>
      </c>
      <c r="F54" s="23"/>
      <c r="G54" s="23"/>
      <c r="H54" s="23"/>
      <c r="I54" s="23"/>
      <c r="J54" s="23"/>
      <c r="K54" s="23"/>
      <c r="L54" s="9"/>
      <c r="M54" s="9"/>
      <c r="N54" s="9"/>
      <c r="O54" s="9"/>
      <c r="P54" s="9"/>
      <c r="Q54" s="9"/>
      <c r="R54" s="9"/>
      <c r="S54" s="9"/>
      <c r="T54" s="9"/>
      <c r="U54" s="9"/>
      <c r="V54" s="99">
        <f t="shared" si="8"/>
        <v>0</v>
      </c>
      <c r="W54" s="99">
        <f t="shared" si="8"/>
        <v>0</v>
      </c>
      <c r="X54" s="99">
        <f t="shared" si="8"/>
        <v>0</v>
      </c>
      <c r="Y54" s="99">
        <f t="shared" si="8"/>
        <v>0</v>
      </c>
      <c r="Z54" s="99">
        <f t="shared" si="8"/>
        <v>0</v>
      </c>
      <c r="AA54" s="99">
        <f t="shared" si="8"/>
        <v>0</v>
      </c>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104">
        <f t="shared" si="9"/>
        <v>0</v>
      </c>
      <c r="CA54" s="104">
        <f t="shared" si="9"/>
        <v>0</v>
      </c>
      <c r="CB54" s="104">
        <f t="shared" si="9"/>
        <v>0</v>
      </c>
      <c r="CC54" s="104">
        <f t="shared" si="9"/>
        <v>0</v>
      </c>
      <c r="CD54" s="104">
        <f t="shared" si="9"/>
        <v>0</v>
      </c>
      <c r="CE54" s="104">
        <f t="shared" si="9"/>
        <v>0</v>
      </c>
      <c r="CF54" s="104">
        <f t="shared" si="9"/>
        <v>0</v>
      </c>
      <c r="CG54" s="23"/>
      <c r="CH54" s="9"/>
      <c r="CI54" s="9"/>
      <c r="CJ54" s="9"/>
      <c r="CK54" s="9"/>
      <c r="CL54" s="9"/>
      <c r="CM54" s="23"/>
      <c r="CN54" s="17"/>
      <c r="CO54" s="9"/>
      <c r="CP54" s="9"/>
      <c r="CQ54" s="9"/>
      <c r="CR54" s="9"/>
      <c r="CS54" s="23"/>
      <c r="CT54" s="17"/>
      <c r="CU54" s="17"/>
      <c r="CV54" s="23"/>
      <c r="CW54" s="17"/>
      <c r="CX54" s="17"/>
      <c r="CY54" s="17"/>
      <c r="CZ54" s="17"/>
      <c r="DA54" s="17"/>
      <c r="DB54" s="17"/>
      <c r="DC54" s="17"/>
      <c r="DD54" s="17"/>
      <c r="DE54" s="17"/>
      <c r="DF54" s="17"/>
      <c r="DG54" s="17"/>
      <c r="DH54" s="23"/>
      <c r="DI54" s="23"/>
      <c r="DJ54" s="23"/>
      <c r="DK54" s="23"/>
      <c r="DL54" s="23"/>
    </row>
    <row r="55" spans="2:116" ht="13.5">
      <c r="B55" s="51">
        <v>11</v>
      </c>
      <c r="C55" s="7">
        <v>2</v>
      </c>
      <c r="D55" s="23"/>
      <c r="E55" s="9">
        <v>1</v>
      </c>
      <c r="F55" s="23"/>
      <c r="G55" s="23" t="s">
        <v>485</v>
      </c>
      <c r="H55" s="23"/>
      <c r="I55" s="23"/>
      <c r="J55" s="23"/>
      <c r="K55" s="23"/>
      <c r="L55" s="9">
        <v>11</v>
      </c>
      <c r="M55" s="9">
        <v>4</v>
      </c>
      <c r="N55" s="9">
        <v>1</v>
      </c>
      <c r="O55" s="9">
        <v>20</v>
      </c>
      <c r="P55" s="9">
        <v>17</v>
      </c>
      <c r="Q55" s="9"/>
      <c r="R55" s="9"/>
      <c r="S55" s="9"/>
      <c r="T55" s="9"/>
      <c r="U55" s="9"/>
      <c r="V55" s="99">
        <f t="shared" si="8"/>
        <v>0</v>
      </c>
      <c r="W55" s="99">
        <f t="shared" si="8"/>
        <v>0</v>
      </c>
      <c r="X55" s="99">
        <f t="shared" si="8"/>
        <v>1</v>
      </c>
      <c r="Y55" s="99">
        <f t="shared" si="8"/>
        <v>0</v>
      </c>
      <c r="Z55" s="99">
        <f t="shared" si="8"/>
        <v>1</v>
      </c>
      <c r="AA55" s="99">
        <f t="shared" si="8"/>
        <v>1</v>
      </c>
      <c r="AB55" s="9" t="s">
        <v>1907</v>
      </c>
      <c r="AC55" s="9"/>
      <c r="AD55" s="9"/>
      <c r="AE55" s="9"/>
      <c r="AF55" s="9"/>
      <c r="AG55" s="9" t="s">
        <v>1907</v>
      </c>
      <c r="AH55" s="9" t="s">
        <v>486</v>
      </c>
      <c r="AI55" s="9"/>
      <c r="AJ55" s="9"/>
      <c r="AK55" s="9"/>
      <c r="AL55" s="9" t="s">
        <v>1907</v>
      </c>
      <c r="AM55" s="9" t="s">
        <v>487</v>
      </c>
      <c r="AN55" s="9"/>
      <c r="AO55" s="9"/>
      <c r="AP55" s="9"/>
      <c r="AQ55" s="9" t="s">
        <v>1907</v>
      </c>
      <c r="AR55" s="9" t="s">
        <v>486</v>
      </c>
      <c r="AS55" s="9" t="s">
        <v>487</v>
      </c>
      <c r="AT55" s="9"/>
      <c r="AU55" s="9"/>
      <c r="AV55" s="9" t="s">
        <v>1907</v>
      </c>
      <c r="AW55" s="9" t="s">
        <v>486</v>
      </c>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104">
        <f t="shared" si="9"/>
        <v>0</v>
      </c>
      <c r="CA55" s="104">
        <f t="shared" si="9"/>
        <v>0</v>
      </c>
      <c r="CB55" s="104">
        <f t="shared" si="9"/>
        <v>3</v>
      </c>
      <c r="CC55" s="104">
        <f t="shared" si="9"/>
        <v>2</v>
      </c>
      <c r="CD55" s="104">
        <f t="shared" si="9"/>
        <v>0</v>
      </c>
      <c r="CE55" s="104">
        <f t="shared" si="9"/>
        <v>0</v>
      </c>
      <c r="CF55" s="104">
        <f t="shared" si="9"/>
        <v>5</v>
      </c>
      <c r="CG55" s="23"/>
      <c r="CH55" s="9">
        <v>3</v>
      </c>
      <c r="CI55" s="9">
        <v>6</v>
      </c>
      <c r="CJ55" s="9"/>
      <c r="CK55" s="9"/>
      <c r="CL55" s="9"/>
      <c r="CM55" s="23"/>
      <c r="CN55" s="17" t="s">
        <v>488</v>
      </c>
      <c r="CO55" s="9"/>
      <c r="CP55" s="9"/>
      <c r="CQ55" s="9"/>
      <c r="CR55" s="9"/>
      <c r="CS55" s="23"/>
      <c r="CT55" s="17" t="s">
        <v>488</v>
      </c>
      <c r="CU55" s="17" t="s">
        <v>488</v>
      </c>
      <c r="CV55" s="23"/>
      <c r="CW55" s="17" t="s">
        <v>1586</v>
      </c>
      <c r="CX55" s="17" t="s">
        <v>1587</v>
      </c>
      <c r="CY55" s="17" t="s">
        <v>1587</v>
      </c>
      <c r="CZ55" s="17" t="s">
        <v>1587</v>
      </c>
      <c r="DA55" s="17" t="s">
        <v>1586</v>
      </c>
      <c r="DB55" s="17" t="s">
        <v>1586</v>
      </c>
      <c r="DC55" s="17"/>
      <c r="DD55" s="17" t="s">
        <v>1588</v>
      </c>
      <c r="DE55" s="17" t="s">
        <v>1586</v>
      </c>
      <c r="DF55" s="17" t="s">
        <v>1588</v>
      </c>
      <c r="DG55" s="17" t="s">
        <v>1587</v>
      </c>
      <c r="DH55" s="23"/>
      <c r="DI55" s="23"/>
      <c r="DJ55" s="23"/>
      <c r="DK55" s="23"/>
      <c r="DL55" s="23"/>
    </row>
    <row r="56" spans="2:117" ht="43.5" customHeight="1">
      <c r="B56" s="51">
        <v>12</v>
      </c>
      <c r="C56" s="7">
        <v>2</v>
      </c>
      <c r="D56" s="23"/>
      <c r="E56" s="9"/>
      <c r="F56" s="23"/>
      <c r="G56" s="23" t="s">
        <v>490</v>
      </c>
      <c r="H56" s="23"/>
      <c r="I56" s="23"/>
      <c r="J56" s="23"/>
      <c r="K56" s="23"/>
      <c r="L56" s="9">
        <v>5</v>
      </c>
      <c r="M56" s="9">
        <v>4</v>
      </c>
      <c r="N56" s="9">
        <v>21</v>
      </c>
      <c r="O56" s="9"/>
      <c r="P56" s="9"/>
      <c r="Q56" s="9"/>
      <c r="R56" s="9"/>
      <c r="S56" s="9"/>
      <c r="T56" s="9"/>
      <c r="U56" s="9"/>
      <c r="V56" s="99">
        <f aca="true" t="shared" si="10" ref="V56:AA65">COUNTIF($L56:$U56,V$5)</f>
        <v>0</v>
      </c>
      <c r="W56" s="99">
        <f t="shared" si="10"/>
        <v>0</v>
      </c>
      <c r="X56" s="99">
        <f t="shared" si="10"/>
        <v>1</v>
      </c>
      <c r="Y56" s="99">
        <f t="shared" si="10"/>
        <v>0</v>
      </c>
      <c r="Z56" s="99">
        <f t="shared" si="10"/>
        <v>0</v>
      </c>
      <c r="AA56" s="99">
        <f t="shared" si="10"/>
        <v>0</v>
      </c>
      <c r="AB56" s="9" t="s">
        <v>491</v>
      </c>
      <c r="AC56" s="9" t="s">
        <v>492</v>
      </c>
      <c r="AD56" s="9"/>
      <c r="AE56" s="9"/>
      <c r="AF56" s="9"/>
      <c r="AG56" s="9" t="s">
        <v>491</v>
      </c>
      <c r="AH56" s="9" t="s">
        <v>492</v>
      </c>
      <c r="AI56" s="9"/>
      <c r="AJ56" s="9"/>
      <c r="AK56" s="9"/>
      <c r="AL56" s="9" t="s">
        <v>491</v>
      </c>
      <c r="AM56" s="9" t="s">
        <v>493</v>
      </c>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104">
        <f aca="true" t="shared" si="11" ref="BZ56:CF65">COUNTIF($AB56:$BY56,BZ$5)</f>
        <v>2</v>
      </c>
      <c r="CA56" s="104">
        <f t="shared" si="11"/>
        <v>0</v>
      </c>
      <c r="CB56" s="104">
        <f t="shared" si="11"/>
        <v>0</v>
      </c>
      <c r="CC56" s="104">
        <f t="shared" si="11"/>
        <v>0</v>
      </c>
      <c r="CD56" s="104">
        <f t="shared" si="11"/>
        <v>1</v>
      </c>
      <c r="CE56" s="104">
        <f t="shared" si="11"/>
        <v>0</v>
      </c>
      <c r="CF56" s="104">
        <f t="shared" si="11"/>
        <v>0</v>
      </c>
      <c r="CG56" s="23" t="s">
        <v>494</v>
      </c>
      <c r="CH56" s="9">
        <v>7</v>
      </c>
      <c r="CI56" s="9"/>
      <c r="CJ56" s="9"/>
      <c r="CK56" s="9"/>
      <c r="CL56" s="9"/>
      <c r="CM56" s="23" t="s">
        <v>495</v>
      </c>
      <c r="CN56" s="17" t="s">
        <v>496</v>
      </c>
      <c r="CO56" s="9" t="s">
        <v>497</v>
      </c>
      <c r="CP56" s="9"/>
      <c r="CQ56" s="9"/>
      <c r="CR56" s="9"/>
      <c r="CS56" s="23" t="s">
        <v>498</v>
      </c>
      <c r="CT56" s="17" t="s">
        <v>496</v>
      </c>
      <c r="CU56" s="17"/>
      <c r="CV56" s="23" t="s">
        <v>499</v>
      </c>
      <c r="CW56" s="17" t="s">
        <v>261</v>
      </c>
      <c r="CX56" s="17" t="s">
        <v>261</v>
      </c>
      <c r="CY56" s="17" t="s">
        <v>261</v>
      </c>
      <c r="CZ56" s="17" t="s">
        <v>261</v>
      </c>
      <c r="DA56" s="17" t="s">
        <v>261</v>
      </c>
      <c r="DB56" s="17" t="s">
        <v>261</v>
      </c>
      <c r="DC56" s="17" t="s">
        <v>261</v>
      </c>
      <c r="DD56" s="17" t="s">
        <v>261</v>
      </c>
      <c r="DE56" s="17" t="s">
        <v>261</v>
      </c>
      <c r="DF56" s="17" t="s">
        <v>261</v>
      </c>
      <c r="DG56" s="17" t="s">
        <v>1587</v>
      </c>
      <c r="DH56" s="23"/>
      <c r="DI56" s="23"/>
      <c r="DJ56" s="23"/>
      <c r="DK56" s="23"/>
      <c r="DL56" s="23"/>
      <c r="DM56" s="25" t="s">
        <v>500</v>
      </c>
    </row>
    <row r="57" spans="2:117" ht="43.5" customHeight="1">
      <c r="B57" s="51">
        <v>13</v>
      </c>
      <c r="C57" s="7">
        <v>1</v>
      </c>
      <c r="D57" s="23"/>
      <c r="E57" s="9">
        <v>3</v>
      </c>
      <c r="F57" s="23"/>
      <c r="G57" s="23" t="s">
        <v>728</v>
      </c>
      <c r="H57" s="23" t="s">
        <v>730</v>
      </c>
      <c r="I57" s="23"/>
      <c r="J57" s="23"/>
      <c r="K57" s="23"/>
      <c r="L57" s="9">
        <v>17</v>
      </c>
      <c r="M57" s="9">
        <v>16</v>
      </c>
      <c r="N57" s="9">
        <v>22</v>
      </c>
      <c r="O57" s="9">
        <v>1</v>
      </c>
      <c r="P57" s="9">
        <v>9</v>
      </c>
      <c r="Q57" s="9">
        <v>21</v>
      </c>
      <c r="R57" s="9">
        <v>12</v>
      </c>
      <c r="S57" s="9">
        <v>11</v>
      </c>
      <c r="T57" s="9"/>
      <c r="U57" s="9"/>
      <c r="V57" s="99">
        <f t="shared" si="10"/>
        <v>0</v>
      </c>
      <c r="W57" s="99">
        <f t="shared" si="10"/>
        <v>1</v>
      </c>
      <c r="X57" s="99">
        <f t="shared" si="10"/>
        <v>0</v>
      </c>
      <c r="Y57" s="99">
        <f t="shared" si="10"/>
        <v>0</v>
      </c>
      <c r="Z57" s="99">
        <f t="shared" si="10"/>
        <v>1</v>
      </c>
      <c r="AA57" s="99">
        <f t="shared" si="10"/>
        <v>1</v>
      </c>
      <c r="AB57" s="9" t="s">
        <v>731</v>
      </c>
      <c r="AC57" s="9"/>
      <c r="AD57" s="9"/>
      <c r="AE57" s="9"/>
      <c r="AF57" s="9"/>
      <c r="AG57" s="9" t="s">
        <v>629</v>
      </c>
      <c r="AH57" s="9"/>
      <c r="AI57" s="9"/>
      <c r="AJ57" s="9"/>
      <c r="AK57" s="9"/>
      <c r="AL57" s="9" t="s">
        <v>629</v>
      </c>
      <c r="AM57" s="9" t="s">
        <v>732</v>
      </c>
      <c r="AN57" s="9"/>
      <c r="AO57" s="9"/>
      <c r="AP57" s="9"/>
      <c r="AQ57" s="9" t="s">
        <v>629</v>
      </c>
      <c r="AR57" s="9" t="s">
        <v>733</v>
      </c>
      <c r="AS57" s="9"/>
      <c r="AT57" s="9"/>
      <c r="AU57" s="9"/>
      <c r="AV57" s="9" t="s">
        <v>629</v>
      </c>
      <c r="AW57" s="9" t="s">
        <v>733</v>
      </c>
      <c r="AX57" s="9"/>
      <c r="AY57" s="9"/>
      <c r="AZ57" s="9"/>
      <c r="BA57" s="9" t="s">
        <v>629</v>
      </c>
      <c r="BB57" s="9"/>
      <c r="BC57" s="9"/>
      <c r="BD57" s="9"/>
      <c r="BE57" s="9"/>
      <c r="BF57" s="9" t="s">
        <v>629</v>
      </c>
      <c r="BG57" s="9" t="s">
        <v>735</v>
      </c>
      <c r="BH57" s="9"/>
      <c r="BI57" s="9"/>
      <c r="BJ57" s="9"/>
      <c r="BK57" s="9" t="s">
        <v>628</v>
      </c>
      <c r="BL57" s="9"/>
      <c r="BM57" s="9"/>
      <c r="BN57" s="9"/>
      <c r="BO57" s="9"/>
      <c r="BP57" s="9"/>
      <c r="BQ57" s="9"/>
      <c r="BR57" s="9"/>
      <c r="BS57" s="9"/>
      <c r="BT57" s="9"/>
      <c r="BU57" s="9"/>
      <c r="BV57" s="9"/>
      <c r="BW57" s="9"/>
      <c r="BX57" s="9"/>
      <c r="BY57" s="9"/>
      <c r="BZ57" s="104">
        <f t="shared" si="11"/>
        <v>0</v>
      </c>
      <c r="CA57" s="104">
        <f t="shared" si="11"/>
        <v>0</v>
      </c>
      <c r="CB57" s="104">
        <f t="shared" si="11"/>
        <v>1</v>
      </c>
      <c r="CC57" s="104">
        <f t="shared" si="11"/>
        <v>0</v>
      </c>
      <c r="CD57" s="104">
        <f t="shared" si="11"/>
        <v>0</v>
      </c>
      <c r="CE57" s="104">
        <f t="shared" si="11"/>
        <v>0</v>
      </c>
      <c r="CF57" s="104">
        <f t="shared" si="11"/>
        <v>2</v>
      </c>
      <c r="CG57" s="23" t="s">
        <v>736</v>
      </c>
      <c r="CH57" s="9">
        <v>2</v>
      </c>
      <c r="CI57" s="9">
        <v>3</v>
      </c>
      <c r="CJ57" s="9"/>
      <c r="CK57" s="9"/>
      <c r="CL57" s="9"/>
      <c r="CM57" s="23"/>
      <c r="CN57" s="17" t="s">
        <v>737</v>
      </c>
      <c r="CO57" s="9" t="s">
        <v>757</v>
      </c>
      <c r="CP57" s="9" t="s">
        <v>628</v>
      </c>
      <c r="CQ57" s="9"/>
      <c r="CR57" s="9"/>
      <c r="CS57" s="23" t="s">
        <v>738</v>
      </c>
      <c r="CT57" s="17" t="s">
        <v>635</v>
      </c>
      <c r="CU57" s="17" t="s">
        <v>635</v>
      </c>
      <c r="CV57" s="23" t="s">
        <v>740</v>
      </c>
      <c r="CW57" s="17" t="s">
        <v>741</v>
      </c>
      <c r="CX57" s="17"/>
      <c r="CY57" s="17"/>
      <c r="CZ57" s="17"/>
      <c r="DA57" s="17"/>
      <c r="DB57" s="17" t="s">
        <v>1587</v>
      </c>
      <c r="DC57" s="17"/>
      <c r="DD57" s="17"/>
      <c r="DE57" s="17"/>
      <c r="DF57" s="17"/>
      <c r="DG57" s="17" t="s">
        <v>1586</v>
      </c>
      <c r="DH57" s="23" t="s">
        <v>744</v>
      </c>
      <c r="DI57" s="23" t="s">
        <v>746</v>
      </c>
      <c r="DJ57" s="23" t="s">
        <v>747</v>
      </c>
      <c r="DK57" s="23" t="s">
        <v>747</v>
      </c>
      <c r="DL57" s="23" t="s">
        <v>747</v>
      </c>
      <c r="DM57" s="25"/>
    </row>
    <row r="58" spans="2:116" ht="21">
      <c r="B58" s="51">
        <v>14</v>
      </c>
      <c r="C58" s="7">
        <v>2</v>
      </c>
      <c r="D58" s="23"/>
      <c r="E58" s="9">
        <v>1</v>
      </c>
      <c r="F58" s="23"/>
      <c r="G58" s="23" t="s">
        <v>501</v>
      </c>
      <c r="H58" s="23"/>
      <c r="I58" s="23"/>
      <c r="J58" s="23"/>
      <c r="K58" s="23"/>
      <c r="L58" s="9">
        <v>17</v>
      </c>
      <c r="M58" s="9">
        <v>21</v>
      </c>
      <c r="N58" s="9">
        <v>18</v>
      </c>
      <c r="O58" s="9">
        <v>6</v>
      </c>
      <c r="P58" s="9">
        <v>12</v>
      </c>
      <c r="Q58" s="9">
        <v>13</v>
      </c>
      <c r="R58" s="9">
        <v>14</v>
      </c>
      <c r="S58" s="9">
        <v>9</v>
      </c>
      <c r="T58" s="9">
        <v>11</v>
      </c>
      <c r="U58" s="9"/>
      <c r="V58" s="99">
        <f t="shared" si="10"/>
        <v>0</v>
      </c>
      <c r="W58" s="99">
        <f t="shared" si="10"/>
        <v>1</v>
      </c>
      <c r="X58" s="99">
        <f t="shared" si="10"/>
        <v>0</v>
      </c>
      <c r="Y58" s="99">
        <f t="shared" si="10"/>
        <v>0</v>
      </c>
      <c r="Z58" s="99">
        <f t="shared" si="10"/>
        <v>1</v>
      </c>
      <c r="AA58" s="99">
        <f t="shared" si="10"/>
        <v>1</v>
      </c>
      <c r="AB58" s="9" t="s">
        <v>491</v>
      </c>
      <c r="AC58" s="9"/>
      <c r="AD58" s="9"/>
      <c r="AE58" s="9"/>
      <c r="AF58" s="9"/>
      <c r="AG58" s="9" t="s">
        <v>491</v>
      </c>
      <c r="AH58" s="9"/>
      <c r="AI58" s="9"/>
      <c r="AJ58" s="9"/>
      <c r="AK58" s="9"/>
      <c r="AL58" s="9" t="s">
        <v>491</v>
      </c>
      <c r="AM58" s="9"/>
      <c r="AN58" s="9"/>
      <c r="AO58" s="9"/>
      <c r="AP58" s="9"/>
      <c r="AQ58" s="9" t="s">
        <v>491</v>
      </c>
      <c r="AR58" s="9"/>
      <c r="AS58" s="9"/>
      <c r="AT58" s="9"/>
      <c r="AU58" s="9"/>
      <c r="AV58" s="9" t="s">
        <v>491</v>
      </c>
      <c r="AW58" s="9"/>
      <c r="AX58" s="9"/>
      <c r="AY58" s="9"/>
      <c r="AZ58" s="9"/>
      <c r="BA58" s="9" t="s">
        <v>491</v>
      </c>
      <c r="BB58" s="9"/>
      <c r="BC58" s="9"/>
      <c r="BD58" s="9"/>
      <c r="BE58" s="9"/>
      <c r="BF58" s="9" t="s">
        <v>491</v>
      </c>
      <c r="BG58" s="9"/>
      <c r="BH58" s="9"/>
      <c r="BI58" s="9"/>
      <c r="BJ58" s="9"/>
      <c r="BK58" s="9" t="s">
        <v>491</v>
      </c>
      <c r="BL58" s="9"/>
      <c r="BM58" s="9"/>
      <c r="BN58" s="9"/>
      <c r="BO58" s="9"/>
      <c r="BP58" s="9" t="s">
        <v>491</v>
      </c>
      <c r="BQ58" s="9" t="s">
        <v>502</v>
      </c>
      <c r="BR58" s="9"/>
      <c r="BS58" s="9"/>
      <c r="BT58" s="9"/>
      <c r="BU58" s="9"/>
      <c r="BV58" s="9"/>
      <c r="BW58" s="9"/>
      <c r="BX58" s="9"/>
      <c r="BY58" s="9"/>
      <c r="BZ58" s="104">
        <f t="shared" si="11"/>
        <v>0</v>
      </c>
      <c r="CA58" s="104">
        <f t="shared" si="11"/>
        <v>0</v>
      </c>
      <c r="CB58" s="104">
        <f t="shared" si="11"/>
        <v>0</v>
      </c>
      <c r="CC58" s="104">
        <f t="shared" si="11"/>
        <v>0</v>
      </c>
      <c r="CD58" s="104">
        <f t="shared" si="11"/>
        <v>0</v>
      </c>
      <c r="CE58" s="104">
        <f t="shared" si="11"/>
        <v>0</v>
      </c>
      <c r="CF58" s="104">
        <f t="shared" si="11"/>
        <v>1</v>
      </c>
      <c r="CG58" s="23" t="s">
        <v>503</v>
      </c>
      <c r="CH58" s="9">
        <v>2</v>
      </c>
      <c r="CI58" s="9">
        <v>3</v>
      </c>
      <c r="CJ58" s="9">
        <v>4</v>
      </c>
      <c r="CK58" s="9"/>
      <c r="CL58" s="9"/>
      <c r="CM58" s="23"/>
      <c r="CN58" s="17" t="s">
        <v>504</v>
      </c>
      <c r="CO58" s="9" t="s">
        <v>754</v>
      </c>
      <c r="CP58" s="9" t="s">
        <v>505</v>
      </c>
      <c r="CQ58" s="9"/>
      <c r="CR58" s="9"/>
      <c r="CS58" s="23"/>
      <c r="CT58" s="17" t="s">
        <v>504</v>
      </c>
      <c r="CU58" s="17" t="s">
        <v>504</v>
      </c>
      <c r="CV58" s="23" t="s">
        <v>506</v>
      </c>
      <c r="CW58" s="17" t="s">
        <v>1586</v>
      </c>
      <c r="CX58" s="17"/>
      <c r="CY58" s="17"/>
      <c r="CZ58" s="17"/>
      <c r="DA58" s="17"/>
      <c r="DB58" s="17" t="s">
        <v>1586</v>
      </c>
      <c r="DC58" s="17"/>
      <c r="DD58" s="17"/>
      <c r="DE58" s="17"/>
      <c r="DF58" s="17"/>
      <c r="DG58" s="17" t="s">
        <v>1586</v>
      </c>
      <c r="DH58" s="23"/>
      <c r="DI58" s="23"/>
      <c r="DJ58" s="23"/>
      <c r="DK58" s="23"/>
      <c r="DL58" s="23"/>
    </row>
    <row r="59" spans="2:116" ht="13.5">
      <c r="B59" s="51" t="s">
        <v>294</v>
      </c>
      <c r="C59" s="7"/>
      <c r="D59" s="23"/>
      <c r="E59" s="9">
        <v>3</v>
      </c>
      <c r="F59" s="23"/>
      <c r="G59" s="23"/>
      <c r="H59" s="23"/>
      <c r="I59" s="23"/>
      <c r="J59" s="23"/>
      <c r="K59" s="23"/>
      <c r="L59" s="9"/>
      <c r="M59" s="9"/>
      <c r="N59" s="9"/>
      <c r="O59" s="9"/>
      <c r="P59" s="9"/>
      <c r="Q59" s="9"/>
      <c r="R59" s="9"/>
      <c r="S59" s="9"/>
      <c r="T59" s="9"/>
      <c r="U59" s="9"/>
      <c r="V59" s="99">
        <f t="shared" si="10"/>
        <v>0</v>
      </c>
      <c r="W59" s="99">
        <f t="shared" si="10"/>
        <v>0</v>
      </c>
      <c r="X59" s="99">
        <f t="shared" si="10"/>
        <v>0</v>
      </c>
      <c r="Y59" s="99">
        <f t="shared" si="10"/>
        <v>0</v>
      </c>
      <c r="Z59" s="99">
        <f t="shared" si="10"/>
        <v>0</v>
      </c>
      <c r="AA59" s="99">
        <f t="shared" si="10"/>
        <v>0</v>
      </c>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104">
        <f t="shared" si="11"/>
        <v>0</v>
      </c>
      <c r="CA59" s="104">
        <f t="shared" si="11"/>
        <v>0</v>
      </c>
      <c r="CB59" s="104">
        <f t="shared" si="11"/>
        <v>0</v>
      </c>
      <c r="CC59" s="104">
        <f t="shared" si="11"/>
        <v>0</v>
      </c>
      <c r="CD59" s="104">
        <f t="shared" si="11"/>
        <v>0</v>
      </c>
      <c r="CE59" s="104">
        <f t="shared" si="11"/>
        <v>0</v>
      </c>
      <c r="CF59" s="104">
        <f t="shared" si="11"/>
        <v>0</v>
      </c>
      <c r="CG59" s="23"/>
      <c r="CH59" s="9"/>
      <c r="CI59" s="9"/>
      <c r="CJ59" s="9"/>
      <c r="CK59" s="9"/>
      <c r="CL59" s="9"/>
      <c r="CM59" s="23"/>
      <c r="CN59" s="17"/>
      <c r="CO59" s="9"/>
      <c r="CP59" s="9"/>
      <c r="CQ59" s="9"/>
      <c r="CR59" s="9"/>
      <c r="CS59" s="23"/>
      <c r="CT59" s="17"/>
      <c r="CU59" s="17"/>
      <c r="CV59" s="23"/>
      <c r="CW59" s="17"/>
      <c r="CX59" s="17"/>
      <c r="CY59" s="17"/>
      <c r="CZ59" s="17"/>
      <c r="DA59" s="17"/>
      <c r="DB59" s="17"/>
      <c r="DC59" s="17"/>
      <c r="DD59" s="17"/>
      <c r="DE59" s="17"/>
      <c r="DF59" s="17"/>
      <c r="DG59" s="17"/>
      <c r="DH59" s="23"/>
      <c r="DI59" s="23"/>
      <c r="DJ59" s="23"/>
      <c r="DK59" s="23"/>
      <c r="DL59" s="23"/>
    </row>
    <row r="60" spans="2:116" ht="31.5">
      <c r="B60" s="51">
        <v>15</v>
      </c>
      <c r="C60" s="7">
        <v>2</v>
      </c>
      <c r="D60" s="23"/>
      <c r="E60" s="9">
        <v>1</v>
      </c>
      <c r="F60" s="23"/>
      <c r="G60" s="23" t="s">
        <v>507</v>
      </c>
      <c r="H60" s="23" t="s">
        <v>508</v>
      </c>
      <c r="I60" s="23"/>
      <c r="J60" s="23"/>
      <c r="K60" s="23"/>
      <c r="L60" s="9">
        <v>22</v>
      </c>
      <c r="M60" s="9">
        <v>21</v>
      </c>
      <c r="N60" s="9">
        <v>17</v>
      </c>
      <c r="O60" s="9">
        <v>3</v>
      </c>
      <c r="P60" s="9">
        <v>4</v>
      </c>
      <c r="Q60" s="9">
        <v>2</v>
      </c>
      <c r="R60" s="9">
        <v>1</v>
      </c>
      <c r="S60" s="9">
        <v>20</v>
      </c>
      <c r="T60" s="9">
        <v>13</v>
      </c>
      <c r="U60" s="9">
        <v>14</v>
      </c>
      <c r="V60" s="99">
        <f t="shared" si="10"/>
        <v>0</v>
      </c>
      <c r="W60" s="99">
        <f t="shared" si="10"/>
        <v>0</v>
      </c>
      <c r="X60" s="99">
        <f t="shared" si="10"/>
        <v>1</v>
      </c>
      <c r="Y60" s="99">
        <f t="shared" si="10"/>
        <v>0</v>
      </c>
      <c r="Z60" s="99">
        <f t="shared" si="10"/>
        <v>0</v>
      </c>
      <c r="AA60" s="99">
        <f t="shared" si="10"/>
        <v>1</v>
      </c>
      <c r="AB60" s="9" t="s">
        <v>632</v>
      </c>
      <c r="AC60" s="9" t="s">
        <v>630</v>
      </c>
      <c r="AD60" s="9" t="s">
        <v>628</v>
      </c>
      <c r="AE60" s="9"/>
      <c r="AF60" s="9"/>
      <c r="AG60" s="9" t="s">
        <v>632</v>
      </c>
      <c r="AH60" s="9" t="s">
        <v>630</v>
      </c>
      <c r="AI60" s="9"/>
      <c r="AJ60" s="9"/>
      <c r="AK60" s="9"/>
      <c r="AL60" s="9" t="s">
        <v>632</v>
      </c>
      <c r="AM60" s="9" t="s">
        <v>630</v>
      </c>
      <c r="AN60" s="9"/>
      <c r="AO60" s="9"/>
      <c r="AP60" s="9"/>
      <c r="AQ60" s="9" t="s">
        <v>632</v>
      </c>
      <c r="AR60" s="9" t="s">
        <v>630</v>
      </c>
      <c r="AS60" s="9"/>
      <c r="AT60" s="9"/>
      <c r="AU60" s="9"/>
      <c r="AV60" s="9" t="s">
        <v>632</v>
      </c>
      <c r="AW60" s="9" t="s">
        <v>630</v>
      </c>
      <c r="AX60" s="9"/>
      <c r="AY60" s="9"/>
      <c r="AZ60" s="9"/>
      <c r="BA60" s="9" t="s">
        <v>632</v>
      </c>
      <c r="BB60" s="9" t="s">
        <v>630</v>
      </c>
      <c r="BC60" s="9"/>
      <c r="BD60" s="9"/>
      <c r="BE60" s="9"/>
      <c r="BF60" s="9" t="s">
        <v>632</v>
      </c>
      <c r="BG60" s="9" t="s">
        <v>630</v>
      </c>
      <c r="BH60" s="9"/>
      <c r="BI60" s="9"/>
      <c r="BJ60" s="9"/>
      <c r="BK60" s="9" t="s">
        <v>632</v>
      </c>
      <c r="BL60" s="9" t="s">
        <v>630</v>
      </c>
      <c r="BM60" s="9"/>
      <c r="BN60" s="9"/>
      <c r="BO60" s="9"/>
      <c r="BP60" s="9" t="s">
        <v>632</v>
      </c>
      <c r="BQ60" s="9" t="s">
        <v>630</v>
      </c>
      <c r="BR60" s="9" t="s">
        <v>628</v>
      </c>
      <c r="BS60" s="9"/>
      <c r="BT60" s="9"/>
      <c r="BU60" s="9" t="s">
        <v>632</v>
      </c>
      <c r="BV60" s="9" t="s">
        <v>630</v>
      </c>
      <c r="BW60" s="9" t="s">
        <v>628</v>
      </c>
      <c r="BX60" s="9"/>
      <c r="BY60" s="9"/>
      <c r="BZ60" s="104">
        <f t="shared" si="11"/>
        <v>0</v>
      </c>
      <c r="CA60" s="104">
        <f t="shared" si="11"/>
        <v>0</v>
      </c>
      <c r="CB60" s="104">
        <f t="shared" si="11"/>
        <v>10</v>
      </c>
      <c r="CC60" s="104">
        <f t="shared" si="11"/>
        <v>0</v>
      </c>
      <c r="CD60" s="104">
        <f t="shared" si="11"/>
        <v>0</v>
      </c>
      <c r="CE60" s="104">
        <f t="shared" si="11"/>
        <v>10</v>
      </c>
      <c r="CF60" s="104">
        <f t="shared" si="11"/>
        <v>3</v>
      </c>
      <c r="CG60" s="23"/>
      <c r="CH60" s="9">
        <v>3</v>
      </c>
      <c r="CI60" s="9">
        <v>6</v>
      </c>
      <c r="CJ60" s="9"/>
      <c r="CK60" s="9"/>
      <c r="CL60" s="9"/>
      <c r="CM60" s="23"/>
      <c r="CN60" s="17" t="s">
        <v>636</v>
      </c>
      <c r="CO60" s="9"/>
      <c r="CP60" s="9"/>
      <c r="CQ60" s="9"/>
      <c r="CR60" s="9"/>
      <c r="CS60" s="23"/>
      <c r="CT60" s="17" t="s">
        <v>636</v>
      </c>
      <c r="CU60" s="17" t="s">
        <v>636</v>
      </c>
      <c r="CV60" s="23"/>
      <c r="CW60" s="17" t="s">
        <v>1586</v>
      </c>
      <c r="CX60" s="17" t="s">
        <v>1586</v>
      </c>
      <c r="CY60" s="17" t="s">
        <v>1586</v>
      </c>
      <c r="CZ60" s="17" t="s">
        <v>1587</v>
      </c>
      <c r="DA60" s="17" t="s">
        <v>1586</v>
      </c>
      <c r="DB60" s="17" t="s">
        <v>1588</v>
      </c>
      <c r="DC60" s="17" t="s">
        <v>1588</v>
      </c>
      <c r="DD60" s="17" t="s">
        <v>1588</v>
      </c>
      <c r="DE60" s="17" t="s">
        <v>1588</v>
      </c>
      <c r="DF60" s="17" t="s">
        <v>1588</v>
      </c>
      <c r="DG60" s="17" t="s">
        <v>1588</v>
      </c>
      <c r="DH60" s="23" t="s">
        <v>509</v>
      </c>
      <c r="DI60" s="23" t="s">
        <v>510</v>
      </c>
      <c r="DJ60" s="23" t="s">
        <v>511</v>
      </c>
      <c r="DK60" s="23" t="s">
        <v>512</v>
      </c>
      <c r="DL60" s="23" t="s">
        <v>513</v>
      </c>
    </row>
    <row r="61" spans="2:116" ht="31.5">
      <c r="B61" s="51">
        <v>16</v>
      </c>
      <c r="C61" s="7">
        <v>1</v>
      </c>
      <c r="D61" s="23"/>
      <c r="E61" s="9">
        <v>1</v>
      </c>
      <c r="F61" s="23"/>
      <c r="G61" s="23" t="s">
        <v>749</v>
      </c>
      <c r="H61" s="23" t="s">
        <v>751</v>
      </c>
      <c r="I61" s="23" t="s">
        <v>753</v>
      </c>
      <c r="J61" s="23"/>
      <c r="K61" s="23"/>
      <c r="L61" s="9">
        <v>1</v>
      </c>
      <c r="M61" s="9">
        <v>5</v>
      </c>
      <c r="N61" s="9">
        <v>4</v>
      </c>
      <c r="O61" s="9">
        <v>2</v>
      </c>
      <c r="P61" s="9">
        <v>7</v>
      </c>
      <c r="Q61" s="9">
        <v>17</v>
      </c>
      <c r="R61" s="9">
        <v>18</v>
      </c>
      <c r="S61" s="9">
        <v>11</v>
      </c>
      <c r="T61" s="9">
        <v>10</v>
      </c>
      <c r="U61" s="9">
        <v>6</v>
      </c>
      <c r="V61" s="99">
        <f t="shared" si="10"/>
        <v>1</v>
      </c>
      <c r="W61" s="99">
        <f t="shared" si="10"/>
        <v>0</v>
      </c>
      <c r="X61" s="99">
        <f t="shared" si="10"/>
        <v>1</v>
      </c>
      <c r="Y61" s="99">
        <f t="shared" si="10"/>
        <v>1</v>
      </c>
      <c r="Z61" s="99">
        <f t="shared" si="10"/>
        <v>1</v>
      </c>
      <c r="AA61" s="99">
        <f t="shared" si="10"/>
        <v>1</v>
      </c>
      <c r="AB61" s="9" t="s">
        <v>629</v>
      </c>
      <c r="AC61" s="9" t="s">
        <v>755</v>
      </c>
      <c r="AD61" s="9" t="s">
        <v>756</v>
      </c>
      <c r="AE61" s="9" t="s">
        <v>628</v>
      </c>
      <c r="AF61" s="9"/>
      <c r="AG61" s="9" t="s">
        <v>629</v>
      </c>
      <c r="AH61" s="9" t="s">
        <v>630</v>
      </c>
      <c r="AI61" s="9"/>
      <c r="AJ61" s="9"/>
      <c r="AK61" s="9"/>
      <c r="AL61" s="9" t="s">
        <v>629</v>
      </c>
      <c r="AM61" s="9" t="s">
        <v>630</v>
      </c>
      <c r="AN61" s="9" t="s">
        <v>633</v>
      </c>
      <c r="AO61" s="9"/>
      <c r="AP61" s="9"/>
      <c r="AQ61" s="9" t="s">
        <v>629</v>
      </c>
      <c r="AR61" s="9" t="s">
        <v>630</v>
      </c>
      <c r="AS61" s="9" t="s">
        <v>632</v>
      </c>
      <c r="AT61" s="9" t="s">
        <v>758</v>
      </c>
      <c r="AU61" s="9"/>
      <c r="AV61" s="9" t="s">
        <v>629</v>
      </c>
      <c r="AW61" s="9" t="s">
        <v>630</v>
      </c>
      <c r="AX61" s="9" t="s">
        <v>632</v>
      </c>
      <c r="AY61" s="9" t="s">
        <v>631</v>
      </c>
      <c r="AZ61" s="9"/>
      <c r="BA61" s="9" t="s">
        <v>629</v>
      </c>
      <c r="BB61" s="9" t="s">
        <v>630</v>
      </c>
      <c r="BC61" s="9" t="s">
        <v>632</v>
      </c>
      <c r="BD61" s="9" t="s">
        <v>631</v>
      </c>
      <c r="BE61" s="9"/>
      <c r="BF61" s="9" t="s">
        <v>629</v>
      </c>
      <c r="BG61" s="9" t="s">
        <v>630</v>
      </c>
      <c r="BH61" s="9" t="s">
        <v>632</v>
      </c>
      <c r="BI61" s="9" t="s">
        <v>631</v>
      </c>
      <c r="BJ61" s="9"/>
      <c r="BK61" s="9" t="s">
        <v>629</v>
      </c>
      <c r="BL61" s="9" t="s">
        <v>630</v>
      </c>
      <c r="BM61" s="9" t="s">
        <v>628</v>
      </c>
      <c r="BN61" s="9" t="s">
        <v>631</v>
      </c>
      <c r="BO61" s="9"/>
      <c r="BP61" s="9" t="s">
        <v>629</v>
      </c>
      <c r="BQ61" s="9" t="s">
        <v>630</v>
      </c>
      <c r="BR61" s="9" t="s">
        <v>632</v>
      </c>
      <c r="BS61" s="9"/>
      <c r="BT61" s="9"/>
      <c r="BU61" s="9" t="s">
        <v>629</v>
      </c>
      <c r="BV61" s="9" t="s">
        <v>630</v>
      </c>
      <c r="BW61" s="9" t="s">
        <v>633</v>
      </c>
      <c r="BX61" s="9"/>
      <c r="BY61" s="9"/>
      <c r="BZ61" s="104">
        <f t="shared" si="11"/>
        <v>3</v>
      </c>
      <c r="CA61" s="104">
        <f t="shared" si="11"/>
        <v>0</v>
      </c>
      <c r="CB61" s="104">
        <f t="shared" si="11"/>
        <v>5</v>
      </c>
      <c r="CC61" s="104">
        <f t="shared" si="11"/>
        <v>5</v>
      </c>
      <c r="CD61" s="104">
        <f t="shared" si="11"/>
        <v>0</v>
      </c>
      <c r="CE61" s="104">
        <f t="shared" si="11"/>
        <v>10</v>
      </c>
      <c r="CF61" s="104">
        <f t="shared" si="11"/>
        <v>2</v>
      </c>
      <c r="CG61" s="23" t="s">
        <v>759</v>
      </c>
      <c r="CH61" s="9">
        <v>2</v>
      </c>
      <c r="CI61" s="9">
        <v>3</v>
      </c>
      <c r="CJ61" s="9"/>
      <c r="CK61" s="9"/>
      <c r="CL61" s="9"/>
      <c r="CM61" s="23" t="s">
        <v>761</v>
      </c>
      <c r="CN61" s="17" t="s">
        <v>635</v>
      </c>
      <c r="CO61" s="9" t="s">
        <v>754</v>
      </c>
      <c r="CP61" s="9"/>
      <c r="CQ61" s="9"/>
      <c r="CR61" s="9"/>
      <c r="CS61" s="23" t="s">
        <v>762</v>
      </c>
      <c r="CT61" s="17" t="s">
        <v>635</v>
      </c>
      <c r="CU61" s="17" t="s">
        <v>635</v>
      </c>
      <c r="CV61" s="23" t="s">
        <v>764</v>
      </c>
      <c r="CW61" s="17" t="s">
        <v>1586</v>
      </c>
      <c r="CX61" s="17" t="s">
        <v>1586</v>
      </c>
      <c r="CY61" s="17" t="s">
        <v>1586</v>
      </c>
      <c r="CZ61" s="17" t="s">
        <v>1588</v>
      </c>
      <c r="DA61" s="17" t="s">
        <v>1587</v>
      </c>
      <c r="DB61" s="17" t="s">
        <v>1586</v>
      </c>
      <c r="DC61" s="17" t="s">
        <v>1586</v>
      </c>
      <c r="DD61" s="17" t="s">
        <v>1587</v>
      </c>
      <c r="DE61" s="17" t="s">
        <v>1586</v>
      </c>
      <c r="DF61" s="17" t="s">
        <v>1587</v>
      </c>
      <c r="DG61" s="17" t="s">
        <v>1586</v>
      </c>
      <c r="DH61" s="23" t="s">
        <v>767</v>
      </c>
      <c r="DI61" s="23" t="s">
        <v>769</v>
      </c>
      <c r="DJ61" s="23" t="s">
        <v>770</v>
      </c>
      <c r="DK61" s="23" t="s">
        <v>771</v>
      </c>
      <c r="DL61" s="23" t="s">
        <v>772</v>
      </c>
    </row>
    <row r="62" spans="2:116" ht="13.5">
      <c r="B62" s="51">
        <v>17</v>
      </c>
      <c r="C62" s="7">
        <v>1</v>
      </c>
      <c r="D62" s="23"/>
      <c r="E62" s="9">
        <v>1</v>
      </c>
      <c r="F62" s="23" t="s">
        <v>773</v>
      </c>
      <c r="G62" s="23"/>
      <c r="H62" s="23"/>
      <c r="I62" s="23"/>
      <c r="J62" s="23"/>
      <c r="K62" s="23"/>
      <c r="L62" s="9">
        <v>21</v>
      </c>
      <c r="M62" s="9">
        <v>17</v>
      </c>
      <c r="N62" s="9">
        <v>11</v>
      </c>
      <c r="O62" s="9">
        <v>5</v>
      </c>
      <c r="P62" s="9">
        <v>16</v>
      </c>
      <c r="Q62" s="9"/>
      <c r="R62" s="9"/>
      <c r="S62" s="9"/>
      <c r="T62" s="9"/>
      <c r="U62" s="9"/>
      <c r="V62" s="99">
        <f t="shared" si="10"/>
        <v>0</v>
      </c>
      <c r="W62" s="99">
        <f t="shared" si="10"/>
        <v>0</v>
      </c>
      <c r="X62" s="99">
        <f t="shared" si="10"/>
        <v>0</v>
      </c>
      <c r="Y62" s="99">
        <f t="shared" si="10"/>
        <v>0</v>
      </c>
      <c r="Z62" s="99">
        <f t="shared" si="10"/>
        <v>1</v>
      </c>
      <c r="AA62" s="99">
        <f t="shared" si="10"/>
        <v>1</v>
      </c>
      <c r="AB62" s="9" t="s">
        <v>632</v>
      </c>
      <c r="AC62" s="9"/>
      <c r="AD62" s="9"/>
      <c r="AE62" s="9"/>
      <c r="AF62" s="9"/>
      <c r="AG62" s="9" t="s">
        <v>632</v>
      </c>
      <c r="AH62" s="9"/>
      <c r="AI62" s="9"/>
      <c r="AJ62" s="9"/>
      <c r="AK62" s="9"/>
      <c r="AL62" s="9" t="s">
        <v>633</v>
      </c>
      <c r="AM62" s="9" t="s">
        <v>628</v>
      </c>
      <c r="AN62" s="9"/>
      <c r="AO62" s="9"/>
      <c r="AP62" s="9"/>
      <c r="AQ62" s="9" t="s">
        <v>632</v>
      </c>
      <c r="AR62" s="9"/>
      <c r="AS62" s="9"/>
      <c r="AT62" s="9"/>
      <c r="AU62" s="9"/>
      <c r="AV62" s="9" t="s">
        <v>632</v>
      </c>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104">
        <f t="shared" si="11"/>
        <v>1</v>
      </c>
      <c r="CA62" s="104">
        <f t="shared" si="11"/>
        <v>0</v>
      </c>
      <c r="CB62" s="104">
        <f t="shared" si="11"/>
        <v>4</v>
      </c>
      <c r="CC62" s="104">
        <f t="shared" si="11"/>
        <v>0</v>
      </c>
      <c r="CD62" s="104">
        <f t="shared" si="11"/>
        <v>0</v>
      </c>
      <c r="CE62" s="104">
        <f t="shared" si="11"/>
        <v>0</v>
      </c>
      <c r="CF62" s="104">
        <f t="shared" si="11"/>
        <v>1</v>
      </c>
      <c r="CG62" s="23"/>
      <c r="CH62" s="9">
        <v>3</v>
      </c>
      <c r="CI62" s="9">
        <v>5</v>
      </c>
      <c r="CJ62" s="9"/>
      <c r="CK62" s="9"/>
      <c r="CL62" s="9"/>
      <c r="CM62" s="23"/>
      <c r="CN62" s="17" t="s">
        <v>635</v>
      </c>
      <c r="CO62" s="9" t="s">
        <v>734</v>
      </c>
      <c r="CP62" s="9"/>
      <c r="CQ62" s="9"/>
      <c r="CR62" s="9"/>
      <c r="CS62" s="23"/>
      <c r="CT62" s="17" t="s">
        <v>774</v>
      </c>
      <c r="CU62" s="17" t="s">
        <v>636</v>
      </c>
      <c r="CV62" s="23"/>
      <c r="CW62" s="17" t="s">
        <v>1586</v>
      </c>
      <c r="CX62" s="17" t="s">
        <v>1586</v>
      </c>
      <c r="CY62" s="17" t="s">
        <v>1586</v>
      </c>
      <c r="CZ62" s="17" t="s">
        <v>1587</v>
      </c>
      <c r="DA62" s="17" t="s">
        <v>1588</v>
      </c>
      <c r="DB62" s="17" t="s">
        <v>1586</v>
      </c>
      <c r="DC62" s="17" t="s">
        <v>1588</v>
      </c>
      <c r="DD62" s="17" t="s">
        <v>1586</v>
      </c>
      <c r="DE62" s="17" t="s">
        <v>1588</v>
      </c>
      <c r="DF62" s="17" t="s">
        <v>1588</v>
      </c>
      <c r="DG62" s="17" t="s">
        <v>1587</v>
      </c>
      <c r="DH62" s="23"/>
      <c r="DI62" s="23"/>
      <c r="DJ62" s="23"/>
      <c r="DK62" s="23"/>
      <c r="DL62" s="23"/>
    </row>
    <row r="63" spans="2:116" ht="31.5">
      <c r="B63" s="51">
        <v>18</v>
      </c>
      <c r="C63" s="7">
        <v>1</v>
      </c>
      <c r="D63" s="23"/>
      <c r="E63" s="9">
        <v>1</v>
      </c>
      <c r="F63" s="23"/>
      <c r="G63" s="23" t="s">
        <v>777</v>
      </c>
      <c r="H63" s="23" t="s">
        <v>779</v>
      </c>
      <c r="I63" s="23" t="s">
        <v>781</v>
      </c>
      <c r="J63" s="23"/>
      <c r="K63" s="23"/>
      <c r="L63" s="9">
        <v>2</v>
      </c>
      <c r="M63" s="9">
        <v>17</v>
      </c>
      <c r="N63" s="9">
        <v>21</v>
      </c>
      <c r="O63" s="9">
        <v>10</v>
      </c>
      <c r="P63" s="9">
        <v>18</v>
      </c>
      <c r="Q63" s="9">
        <v>11</v>
      </c>
      <c r="R63" s="9"/>
      <c r="S63" s="9"/>
      <c r="T63" s="9"/>
      <c r="U63" s="9"/>
      <c r="V63" s="99">
        <f t="shared" si="10"/>
        <v>1</v>
      </c>
      <c r="W63" s="99">
        <f t="shared" si="10"/>
        <v>0</v>
      </c>
      <c r="X63" s="99">
        <f t="shared" si="10"/>
        <v>0</v>
      </c>
      <c r="Y63" s="99">
        <f t="shared" si="10"/>
        <v>0</v>
      </c>
      <c r="Z63" s="99">
        <f t="shared" si="10"/>
        <v>1</v>
      </c>
      <c r="AA63" s="99">
        <f t="shared" si="10"/>
        <v>1</v>
      </c>
      <c r="AB63" s="9" t="s">
        <v>631</v>
      </c>
      <c r="AC63" s="9" t="s">
        <v>629</v>
      </c>
      <c r="AD63" s="9"/>
      <c r="AE63" s="9"/>
      <c r="AF63" s="9"/>
      <c r="AG63" s="9" t="s">
        <v>631</v>
      </c>
      <c r="AH63" s="9" t="s">
        <v>629</v>
      </c>
      <c r="AI63" s="9"/>
      <c r="AJ63" s="9"/>
      <c r="AK63" s="9"/>
      <c r="AL63" s="9" t="s">
        <v>631</v>
      </c>
      <c r="AM63" s="9" t="s">
        <v>629</v>
      </c>
      <c r="AN63" s="9"/>
      <c r="AO63" s="9"/>
      <c r="AP63" s="9"/>
      <c r="AQ63" s="9" t="s">
        <v>631</v>
      </c>
      <c r="AR63" s="9" t="s">
        <v>629</v>
      </c>
      <c r="AS63" s="9"/>
      <c r="AT63" s="9"/>
      <c r="AU63" s="9"/>
      <c r="AV63" s="9" t="s">
        <v>629</v>
      </c>
      <c r="AW63" s="9"/>
      <c r="AX63" s="9"/>
      <c r="AY63" s="9"/>
      <c r="AZ63" s="9"/>
      <c r="BA63" s="9" t="s">
        <v>782</v>
      </c>
      <c r="BB63" s="9" t="s">
        <v>630</v>
      </c>
      <c r="BC63" s="9" t="s">
        <v>629</v>
      </c>
      <c r="BD63" s="9"/>
      <c r="BE63" s="9"/>
      <c r="BF63" s="9"/>
      <c r="BG63" s="9"/>
      <c r="BH63" s="9"/>
      <c r="BI63" s="9"/>
      <c r="BJ63" s="9"/>
      <c r="BK63" s="9"/>
      <c r="BL63" s="9"/>
      <c r="BM63" s="9"/>
      <c r="BN63" s="9"/>
      <c r="BO63" s="9"/>
      <c r="BP63" s="9"/>
      <c r="BQ63" s="9"/>
      <c r="BR63" s="9"/>
      <c r="BS63" s="9"/>
      <c r="BT63" s="9"/>
      <c r="BU63" s="9"/>
      <c r="BV63" s="9"/>
      <c r="BW63" s="9"/>
      <c r="BX63" s="9"/>
      <c r="BY63" s="9"/>
      <c r="BZ63" s="104">
        <f t="shared" si="11"/>
        <v>0</v>
      </c>
      <c r="CA63" s="104">
        <f t="shared" si="11"/>
        <v>0</v>
      </c>
      <c r="CB63" s="104">
        <f t="shared" si="11"/>
        <v>0</v>
      </c>
      <c r="CC63" s="104">
        <f t="shared" si="11"/>
        <v>4</v>
      </c>
      <c r="CD63" s="104">
        <f t="shared" si="11"/>
        <v>1</v>
      </c>
      <c r="CE63" s="104">
        <f t="shared" si="11"/>
        <v>1</v>
      </c>
      <c r="CF63" s="104">
        <f t="shared" si="11"/>
        <v>0</v>
      </c>
      <c r="CG63" s="23" t="s">
        <v>783</v>
      </c>
      <c r="CH63" s="9">
        <v>4</v>
      </c>
      <c r="CI63" s="9">
        <v>5</v>
      </c>
      <c r="CJ63" s="9">
        <v>6</v>
      </c>
      <c r="CK63" s="9"/>
      <c r="CL63" s="9"/>
      <c r="CM63" s="23"/>
      <c r="CN63" s="17" t="s">
        <v>636</v>
      </c>
      <c r="CO63" s="9"/>
      <c r="CP63" s="9"/>
      <c r="CQ63" s="9"/>
      <c r="CR63" s="9"/>
      <c r="CS63" s="23"/>
      <c r="CT63" s="17" t="s">
        <v>636</v>
      </c>
      <c r="CU63" s="17" t="s">
        <v>636</v>
      </c>
      <c r="CV63" s="23"/>
      <c r="CW63" s="17" t="s">
        <v>1586</v>
      </c>
      <c r="CX63" s="17" t="s">
        <v>1587</v>
      </c>
      <c r="CY63" s="17" t="s">
        <v>1587</v>
      </c>
      <c r="CZ63" s="17" t="s">
        <v>1588</v>
      </c>
      <c r="DA63" s="17" t="s">
        <v>1588</v>
      </c>
      <c r="DB63" s="17" t="s">
        <v>1586</v>
      </c>
      <c r="DC63" s="17" t="s">
        <v>1587</v>
      </c>
      <c r="DD63" s="17" t="s">
        <v>1587</v>
      </c>
      <c r="DE63" s="17" t="s">
        <v>1588</v>
      </c>
      <c r="DF63" s="17" t="s">
        <v>1588</v>
      </c>
      <c r="DG63" s="17" t="s">
        <v>1587</v>
      </c>
      <c r="DH63" s="23" t="s">
        <v>785</v>
      </c>
      <c r="DI63" s="23" t="s">
        <v>1942</v>
      </c>
      <c r="DJ63" s="23" t="s">
        <v>1943</v>
      </c>
      <c r="DK63" s="23" t="s">
        <v>1944</v>
      </c>
      <c r="DL63" s="23" t="s">
        <v>1945</v>
      </c>
    </row>
    <row r="64" spans="2:116" ht="21">
      <c r="B64" s="51">
        <v>19</v>
      </c>
      <c r="C64" s="7">
        <v>1</v>
      </c>
      <c r="D64" s="23"/>
      <c r="E64" s="9">
        <v>1</v>
      </c>
      <c r="F64" s="23"/>
      <c r="G64" s="23" t="s">
        <v>1947</v>
      </c>
      <c r="H64" s="23" t="s">
        <v>2106</v>
      </c>
      <c r="I64" s="23" t="s">
        <v>1950</v>
      </c>
      <c r="J64" s="23"/>
      <c r="K64" s="23"/>
      <c r="L64" s="9">
        <v>16</v>
      </c>
      <c r="M64" s="9">
        <v>6</v>
      </c>
      <c r="N64" s="9">
        <v>4</v>
      </c>
      <c r="O64" s="9">
        <v>9</v>
      </c>
      <c r="P64" s="9">
        <v>20</v>
      </c>
      <c r="Q64" s="9">
        <v>11</v>
      </c>
      <c r="R64" s="9">
        <v>22</v>
      </c>
      <c r="S64" s="9">
        <v>23</v>
      </c>
      <c r="T64" s="9"/>
      <c r="U64" s="9"/>
      <c r="V64" s="99">
        <f t="shared" si="10"/>
        <v>0</v>
      </c>
      <c r="W64" s="99">
        <f t="shared" si="10"/>
        <v>1</v>
      </c>
      <c r="X64" s="99">
        <f t="shared" si="10"/>
        <v>1</v>
      </c>
      <c r="Y64" s="99">
        <f t="shared" si="10"/>
        <v>0</v>
      </c>
      <c r="Z64" s="99">
        <f t="shared" si="10"/>
        <v>1</v>
      </c>
      <c r="AA64" s="99">
        <f t="shared" si="10"/>
        <v>0</v>
      </c>
      <c r="AB64" s="9" t="s">
        <v>632</v>
      </c>
      <c r="AC64" s="9"/>
      <c r="AD64" s="9"/>
      <c r="AE64" s="9"/>
      <c r="AF64" s="9"/>
      <c r="AG64" s="9" t="s">
        <v>632</v>
      </c>
      <c r="AH64" s="9" t="s">
        <v>631</v>
      </c>
      <c r="AI64" s="9"/>
      <c r="AJ64" s="9"/>
      <c r="AK64" s="9"/>
      <c r="AL64" s="9" t="s">
        <v>632</v>
      </c>
      <c r="AM64" s="9"/>
      <c r="AN64" s="9"/>
      <c r="AO64" s="9"/>
      <c r="AP64" s="9"/>
      <c r="AQ64" s="9" t="s">
        <v>631</v>
      </c>
      <c r="AR64" s="9"/>
      <c r="AS64" s="9"/>
      <c r="AT64" s="9"/>
      <c r="AU64" s="9"/>
      <c r="AV64" s="9" t="s">
        <v>632</v>
      </c>
      <c r="AW64" s="9" t="s">
        <v>631</v>
      </c>
      <c r="AX64" s="9"/>
      <c r="AY64" s="9"/>
      <c r="AZ64" s="9"/>
      <c r="BA64" s="9" t="s">
        <v>631</v>
      </c>
      <c r="BB64" s="9" t="s">
        <v>630</v>
      </c>
      <c r="BC64" s="9" t="s">
        <v>628</v>
      </c>
      <c r="BD64" s="9"/>
      <c r="BE64" s="9"/>
      <c r="BF64" s="9" t="s">
        <v>632</v>
      </c>
      <c r="BG64" s="9" t="s">
        <v>631</v>
      </c>
      <c r="BH64" s="9"/>
      <c r="BI64" s="9"/>
      <c r="BJ64" s="9"/>
      <c r="BK64" s="9" t="s">
        <v>633</v>
      </c>
      <c r="BL64" s="9" t="s">
        <v>632</v>
      </c>
      <c r="BM64" s="9" t="s">
        <v>631</v>
      </c>
      <c r="BN64" s="9"/>
      <c r="BO64" s="9"/>
      <c r="BP64" s="9"/>
      <c r="BQ64" s="9"/>
      <c r="BR64" s="9"/>
      <c r="BS64" s="9"/>
      <c r="BT64" s="9"/>
      <c r="BU64" s="9"/>
      <c r="BV64" s="9"/>
      <c r="BW64" s="9"/>
      <c r="BX64" s="9"/>
      <c r="BY64" s="9"/>
      <c r="BZ64" s="104">
        <f t="shared" si="11"/>
        <v>1</v>
      </c>
      <c r="CA64" s="104">
        <f t="shared" si="11"/>
        <v>0</v>
      </c>
      <c r="CB64" s="104">
        <f t="shared" si="11"/>
        <v>6</v>
      </c>
      <c r="CC64" s="104">
        <f t="shared" si="11"/>
        <v>6</v>
      </c>
      <c r="CD64" s="104">
        <f t="shared" si="11"/>
        <v>0</v>
      </c>
      <c r="CE64" s="104">
        <f t="shared" si="11"/>
        <v>1</v>
      </c>
      <c r="CF64" s="104">
        <f t="shared" si="11"/>
        <v>1</v>
      </c>
      <c r="CG64" s="23"/>
      <c r="CH64" s="9">
        <v>3</v>
      </c>
      <c r="CI64" s="9">
        <v>5</v>
      </c>
      <c r="CJ64" s="9">
        <v>6</v>
      </c>
      <c r="CK64" s="9"/>
      <c r="CL64" s="9"/>
      <c r="CM64" s="23"/>
      <c r="CN64" s="17" t="s">
        <v>636</v>
      </c>
      <c r="CO64" s="9"/>
      <c r="CP64" s="9"/>
      <c r="CQ64" s="9"/>
      <c r="CR64" s="9"/>
      <c r="CS64" s="23"/>
      <c r="CT64" s="17"/>
      <c r="CU64" s="17"/>
      <c r="CV64" s="23"/>
      <c r="CW64" s="17" t="s">
        <v>1586</v>
      </c>
      <c r="CX64" s="17" t="s">
        <v>1588</v>
      </c>
      <c r="CY64" s="17" t="s">
        <v>1588</v>
      </c>
      <c r="CZ64" s="17" t="s">
        <v>1587</v>
      </c>
      <c r="DA64" s="17" t="s">
        <v>1586</v>
      </c>
      <c r="DB64" s="17" t="s">
        <v>1586</v>
      </c>
      <c r="DC64" s="17" t="s">
        <v>1588</v>
      </c>
      <c r="DD64" s="17" t="s">
        <v>1588</v>
      </c>
      <c r="DE64" s="17" t="s">
        <v>1587</v>
      </c>
      <c r="DF64" s="17" t="s">
        <v>1587</v>
      </c>
      <c r="DG64" s="17" t="s">
        <v>1586</v>
      </c>
      <c r="DH64" s="23" t="s">
        <v>1952</v>
      </c>
      <c r="DI64" s="23" t="s">
        <v>1954</v>
      </c>
      <c r="DJ64" s="23" t="s">
        <v>1955</v>
      </c>
      <c r="DK64" s="23" t="s">
        <v>1956</v>
      </c>
      <c r="DL64" s="23" t="s">
        <v>1957</v>
      </c>
    </row>
    <row r="65" spans="2:116" ht="21">
      <c r="B65" s="51">
        <v>20</v>
      </c>
      <c r="C65" s="7">
        <v>2</v>
      </c>
      <c r="D65" s="23"/>
      <c r="E65" s="9">
        <v>2</v>
      </c>
      <c r="F65" s="23"/>
      <c r="G65" s="23" t="s">
        <v>514</v>
      </c>
      <c r="H65" s="23" t="s">
        <v>515</v>
      </c>
      <c r="I65" s="23"/>
      <c r="J65" s="23"/>
      <c r="K65" s="23"/>
      <c r="L65" s="9">
        <v>2</v>
      </c>
      <c r="M65" s="9">
        <v>17</v>
      </c>
      <c r="N65" s="9">
        <v>1</v>
      </c>
      <c r="O65" s="9">
        <v>4</v>
      </c>
      <c r="P65" s="9">
        <v>11</v>
      </c>
      <c r="Q65" s="9">
        <v>15</v>
      </c>
      <c r="R65" s="9">
        <v>7</v>
      </c>
      <c r="S65" s="9">
        <v>9</v>
      </c>
      <c r="T65" s="9">
        <v>5</v>
      </c>
      <c r="U65" s="9">
        <v>21</v>
      </c>
      <c r="V65" s="99">
        <f t="shared" si="10"/>
        <v>0</v>
      </c>
      <c r="W65" s="99">
        <f t="shared" si="10"/>
        <v>1</v>
      </c>
      <c r="X65" s="99">
        <f t="shared" si="10"/>
        <v>1</v>
      </c>
      <c r="Y65" s="99">
        <f t="shared" si="10"/>
        <v>1</v>
      </c>
      <c r="Z65" s="99">
        <f t="shared" si="10"/>
        <v>1</v>
      </c>
      <c r="AA65" s="99">
        <f t="shared" si="10"/>
        <v>1</v>
      </c>
      <c r="AB65" s="9" t="s">
        <v>1927</v>
      </c>
      <c r="AC65" s="9" t="s">
        <v>516</v>
      </c>
      <c r="AD65" s="9" t="s">
        <v>517</v>
      </c>
      <c r="AE65" s="9" t="s">
        <v>518</v>
      </c>
      <c r="AF65" s="9"/>
      <c r="AG65" s="9" t="s">
        <v>516</v>
      </c>
      <c r="AH65" s="9" t="s">
        <v>517</v>
      </c>
      <c r="AI65" s="9" t="s">
        <v>518</v>
      </c>
      <c r="AJ65" s="9" t="s">
        <v>519</v>
      </c>
      <c r="AK65" s="9"/>
      <c r="AL65" s="9" t="s">
        <v>516</v>
      </c>
      <c r="AM65" s="9" t="s">
        <v>518</v>
      </c>
      <c r="AN65" s="9" t="s">
        <v>517</v>
      </c>
      <c r="AO65" s="9" t="s">
        <v>519</v>
      </c>
      <c r="AP65" s="9"/>
      <c r="AQ65" s="9" t="s">
        <v>519</v>
      </c>
      <c r="AR65" s="9" t="s">
        <v>516</v>
      </c>
      <c r="AS65" s="9" t="s">
        <v>517</v>
      </c>
      <c r="AT65" s="9" t="s">
        <v>518</v>
      </c>
      <c r="AU65" s="9"/>
      <c r="AV65" s="9" t="s">
        <v>518</v>
      </c>
      <c r="AW65" s="9" t="s">
        <v>519</v>
      </c>
      <c r="AX65" s="9" t="s">
        <v>517</v>
      </c>
      <c r="AY65" s="9" t="s">
        <v>516</v>
      </c>
      <c r="AZ65" s="9"/>
      <c r="BA65" s="9" t="s">
        <v>519</v>
      </c>
      <c r="BB65" s="9" t="s">
        <v>516</v>
      </c>
      <c r="BC65" s="9" t="s">
        <v>517</v>
      </c>
      <c r="BD65" s="9" t="s">
        <v>518</v>
      </c>
      <c r="BE65" s="9"/>
      <c r="BF65" s="9" t="s">
        <v>519</v>
      </c>
      <c r="BG65" s="9" t="s">
        <v>516</v>
      </c>
      <c r="BH65" s="9" t="s">
        <v>517</v>
      </c>
      <c r="BI65" s="9" t="s">
        <v>518</v>
      </c>
      <c r="BJ65" s="9"/>
      <c r="BK65" s="9" t="s">
        <v>518</v>
      </c>
      <c r="BL65" s="9" t="s">
        <v>516</v>
      </c>
      <c r="BM65" s="9" t="s">
        <v>517</v>
      </c>
      <c r="BN65" s="9" t="s">
        <v>519</v>
      </c>
      <c r="BO65" s="9"/>
      <c r="BP65" s="9" t="s">
        <v>519</v>
      </c>
      <c r="BQ65" s="9" t="s">
        <v>516</v>
      </c>
      <c r="BR65" s="9" t="s">
        <v>518</v>
      </c>
      <c r="BS65" s="9" t="s">
        <v>517</v>
      </c>
      <c r="BT65" s="9"/>
      <c r="BU65" s="9" t="s">
        <v>516</v>
      </c>
      <c r="BV65" s="9" t="s">
        <v>518</v>
      </c>
      <c r="BW65" s="9" t="s">
        <v>517</v>
      </c>
      <c r="BX65" s="9" t="s">
        <v>519</v>
      </c>
      <c r="BY65" s="9"/>
      <c r="BZ65" s="104">
        <f t="shared" si="11"/>
        <v>10</v>
      </c>
      <c r="CA65" s="104">
        <f t="shared" si="11"/>
        <v>0</v>
      </c>
      <c r="CB65" s="104">
        <f t="shared" si="11"/>
        <v>10</v>
      </c>
      <c r="CC65" s="104">
        <f t="shared" si="11"/>
        <v>1</v>
      </c>
      <c r="CD65" s="104">
        <f t="shared" si="11"/>
        <v>0</v>
      </c>
      <c r="CE65" s="104">
        <f t="shared" si="11"/>
        <v>0</v>
      </c>
      <c r="CF65" s="104">
        <f t="shared" si="11"/>
        <v>10</v>
      </c>
      <c r="CG65" s="23" t="s">
        <v>520</v>
      </c>
      <c r="CH65" s="9">
        <v>2</v>
      </c>
      <c r="CI65" s="9">
        <v>6</v>
      </c>
      <c r="CJ65" s="9"/>
      <c r="CK65" s="9"/>
      <c r="CL65" s="9"/>
      <c r="CM65" s="23"/>
      <c r="CN65" s="17" t="s">
        <v>489</v>
      </c>
      <c r="CO65" s="9" t="s">
        <v>521</v>
      </c>
      <c r="CP65" s="9"/>
      <c r="CQ65" s="9"/>
      <c r="CR65" s="9"/>
      <c r="CS65" s="23"/>
      <c r="CT65" s="17" t="s">
        <v>489</v>
      </c>
      <c r="CU65" s="17" t="s">
        <v>489</v>
      </c>
      <c r="CV65" s="23"/>
      <c r="CW65" s="17" t="s">
        <v>1586</v>
      </c>
      <c r="CX65" s="17" t="s">
        <v>1586</v>
      </c>
      <c r="CY65" s="17" t="s">
        <v>1586</v>
      </c>
      <c r="CZ65" s="17" t="s">
        <v>1588</v>
      </c>
      <c r="DA65" s="17" t="s">
        <v>1588</v>
      </c>
      <c r="DB65" s="17" t="s">
        <v>1586</v>
      </c>
      <c r="DC65" s="17" t="s">
        <v>1587</v>
      </c>
      <c r="DD65" s="17" t="s">
        <v>1588</v>
      </c>
      <c r="DE65" s="17" t="s">
        <v>1588</v>
      </c>
      <c r="DF65" s="17" t="s">
        <v>1587</v>
      </c>
      <c r="DG65" s="17" t="s">
        <v>1587</v>
      </c>
      <c r="DH65" s="23" t="s">
        <v>522</v>
      </c>
      <c r="DI65" s="23" t="s">
        <v>523</v>
      </c>
      <c r="DJ65" s="23" t="s">
        <v>524</v>
      </c>
      <c r="DK65" s="23" t="s">
        <v>525</v>
      </c>
      <c r="DL65" s="23" t="s">
        <v>526</v>
      </c>
    </row>
    <row r="66" spans="2:116" ht="31.5">
      <c r="B66" s="51">
        <v>21</v>
      </c>
      <c r="C66" s="7">
        <v>2</v>
      </c>
      <c r="D66" s="23"/>
      <c r="E66" s="9">
        <v>1</v>
      </c>
      <c r="F66" s="23"/>
      <c r="G66" s="23" t="s">
        <v>527</v>
      </c>
      <c r="H66" s="23" t="s">
        <v>528</v>
      </c>
      <c r="I66" s="23" t="s">
        <v>529</v>
      </c>
      <c r="J66" s="23"/>
      <c r="K66" s="23"/>
      <c r="L66" s="9">
        <v>17</v>
      </c>
      <c r="M66" s="9">
        <v>18</v>
      </c>
      <c r="N66" s="9">
        <v>10</v>
      </c>
      <c r="O66" s="9">
        <v>7</v>
      </c>
      <c r="P66" s="9">
        <v>8</v>
      </c>
      <c r="Q66" s="9">
        <v>5</v>
      </c>
      <c r="R66" s="9">
        <v>20</v>
      </c>
      <c r="S66" s="9">
        <v>2</v>
      </c>
      <c r="T66" s="9">
        <v>6</v>
      </c>
      <c r="U66" s="9"/>
      <c r="V66" s="99">
        <f aca="true" t="shared" si="12" ref="V66:AA75">COUNTIF($L66:$U66,V$5)</f>
        <v>1</v>
      </c>
      <c r="W66" s="99">
        <f t="shared" si="12"/>
        <v>0</v>
      </c>
      <c r="X66" s="99">
        <f t="shared" si="12"/>
        <v>0</v>
      </c>
      <c r="Y66" s="99">
        <f t="shared" si="12"/>
        <v>1</v>
      </c>
      <c r="Z66" s="99">
        <f t="shared" si="12"/>
        <v>0</v>
      </c>
      <c r="AA66" s="99">
        <f t="shared" si="12"/>
        <v>1</v>
      </c>
      <c r="AB66" s="9" t="s">
        <v>1920</v>
      </c>
      <c r="AC66" s="9" t="s">
        <v>1923</v>
      </c>
      <c r="AD66" s="9"/>
      <c r="AE66" s="9"/>
      <c r="AF66" s="9"/>
      <c r="AG66" s="9" t="s">
        <v>1920</v>
      </c>
      <c r="AH66" s="9" t="s">
        <v>530</v>
      </c>
      <c r="AI66" s="9" t="s">
        <v>1921</v>
      </c>
      <c r="AJ66" s="9" t="s">
        <v>1923</v>
      </c>
      <c r="AK66" s="9"/>
      <c r="AL66" s="9" t="s">
        <v>1920</v>
      </c>
      <c r="AM66" s="9" t="s">
        <v>530</v>
      </c>
      <c r="AN66" s="9" t="s">
        <v>1921</v>
      </c>
      <c r="AO66" s="9" t="s">
        <v>1923</v>
      </c>
      <c r="AP66" s="9"/>
      <c r="AQ66" s="9" t="s">
        <v>530</v>
      </c>
      <c r="AR66" s="9" t="s">
        <v>1921</v>
      </c>
      <c r="AS66" s="9" t="s">
        <v>1922</v>
      </c>
      <c r="AT66" s="9" t="s">
        <v>1923</v>
      </c>
      <c r="AU66" s="9"/>
      <c r="AV66" s="9" t="s">
        <v>530</v>
      </c>
      <c r="AW66" s="9" t="s">
        <v>1921</v>
      </c>
      <c r="AX66" s="9" t="s">
        <v>1922</v>
      </c>
      <c r="AY66" s="9" t="s">
        <v>1923</v>
      </c>
      <c r="AZ66" s="9"/>
      <c r="BA66" s="9" t="s">
        <v>1920</v>
      </c>
      <c r="BB66" s="9" t="s">
        <v>530</v>
      </c>
      <c r="BC66" s="9"/>
      <c r="BD66" s="9"/>
      <c r="BE66" s="9"/>
      <c r="BF66" s="9" t="s">
        <v>1920</v>
      </c>
      <c r="BG66" s="9" t="s">
        <v>1921</v>
      </c>
      <c r="BH66" s="9" t="s">
        <v>1923</v>
      </c>
      <c r="BI66" s="9"/>
      <c r="BJ66" s="9"/>
      <c r="BK66" s="9" t="s">
        <v>1920</v>
      </c>
      <c r="BL66" s="9" t="s">
        <v>1923</v>
      </c>
      <c r="BM66" s="9"/>
      <c r="BN66" s="9"/>
      <c r="BO66" s="9"/>
      <c r="BP66" s="9" t="s">
        <v>1920</v>
      </c>
      <c r="BQ66" s="9" t="s">
        <v>530</v>
      </c>
      <c r="BR66" s="9" t="s">
        <v>1921</v>
      </c>
      <c r="BS66" s="9"/>
      <c r="BT66" s="9"/>
      <c r="BU66" s="9" t="s">
        <v>1920</v>
      </c>
      <c r="BV66" s="9" t="s">
        <v>530</v>
      </c>
      <c r="BW66" s="9" t="s">
        <v>1921</v>
      </c>
      <c r="BX66" s="9" t="s">
        <v>1923</v>
      </c>
      <c r="BY66" s="9"/>
      <c r="BZ66" s="104">
        <f aca="true" t="shared" si="13" ref="BZ66:CF75">COUNTIF($AB66:$BY66,BZ$5)</f>
        <v>7</v>
      </c>
      <c r="CA66" s="104">
        <f t="shared" si="13"/>
        <v>0</v>
      </c>
      <c r="CB66" s="104">
        <f t="shared" si="13"/>
        <v>8</v>
      </c>
      <c r="CC66" s="104">
        <f t="shared" si="13"/>
        <v>2</v>
      </c>
      <c r="CD66" s="104">
        <f t="shared" si="13"/>
        <v>0</v>
      </c>
      <c r="CE66" s="104">
        <f t="shared" si="13"/>
        <v>7</v>
      </c>
      <c r="CF66" s="104">
        <f t="shared" si="13"/>
        <v>8</v>
      </c>
      <c r="CG66" s="23"/>
      <c r="CH66" s="9">
        <v>2</v>
      </c>
      <c r="CI66" s="9">
        <v>3</v>
      </c>
      <c r="CJ66" s="9">
        <v>6</v>
      </c>
      <c r="CK66" s="9"/>
      <c r="CL66" s="9"/>
      <c r="CM66" s="23"/>
      <c r="CN66" s="17" t="s">
        <v>1939</v>
      </c>
      <c r="CO66" s="9" t="s">
        <v>530</v>
      </c>
      <c r="CP66" s="9" t="s">
        <v>1920</v>
      </c>
      <c r="CQ66" s="9"/>
      <c r="CR66" s="9"/>
      <c r="CS66" s="23" t="s">
        <v>531</v>
      </c>
      <c r="CT66" s="17" t="s">
        <v>504</v>
      </c>
      <c r="CU66" s="17" t="s">
        <v>504</v>
      </c>
      <c r="CV66" s="23" t="s">
        <v>532</v>
      </c>
      <c r="CW66" s="17" t="s">
        <v>1586</v>
      </c>
      <c r="CX66" s="17" t="s">
        <v>1586</v>
      </c>
      <c r="CY66" s="17" t="s">
        <v>1586</v>
      </c>
      <c r="CZ66" s="17" t="s">
        <v>1588</v>
      </c>
      <c r="DA66" s="17" t="s">
        <v>1588</v>
      </c>
      <c r="DB66" s="17" t="s">
        <v>1586</v>
      </c>
      <c r="DC66" s="17" t="s">
        <v>1586</v>
      </c>
      <c r="DD66" s="17" t="s">
        <v>1586</v>
      </c>
      <c r="DE66" s="17"/>
      <c r="DF66" s="17" t="s">
        <v>1588</v>
      </c>
      <c r="DG66" s="17" t="s">
        <v>1586</v>
      </c>
      <c r="DH66" s="23" t="s">
        <v>533</v>
      </c>
      <c r="DI66" s="23" t="s">
        <v>534</v>
      </c>
      <c r="DJ66" s="23" t="s">
        <v>535</v>
      </c>
      <c r="DK66" s="23" t="s">
        <v>536</v>
      </c>
      <c r="DL66" s="23" t="s">
        <v>537</v>
      </c>
    </row>
    <row r="67" spans="2:116" ht="21">
      <c r="B67" s="51">
        <v>22</v>
      </c>
      <c r="C67" s="7">
        <v>2</v>
      </c>
      <c r="D67" s="23"/>
      <c r="E67" s="9"/>
      <c r="F67" s="23"/>
      <c r="G67" s="23" t="s">
        <v>538</v>
      </c>
      <c r="H67" s="23"/>
      <c r="I67" s="23"/>
      <c r="J67" s="23"/>
      <c r="K67" s="23"/>
      <c r="L67" s="9">
        <v>4</v>
      </c>
      <c r="M67" s="9">
        <v>8</v>
      </c>
      <c r="N67" s="9">
        <v>9</v>
      </c>
      <c r="O67" s="9">
        <v>12</v>
      </c>
      <c r="P67" s="9">
        <v>17</v>
      </c>
      <c r="Q67" s="9"/>
      <c r="R67" s="9"/>
      <c r="S67" s="9"/>
      <c r="T67" s="9"/>
      <c r="U67" s="9"/>
      <c r="V67" s="99">
        <f t="shared" si="12"/>
        <v>0</v>
      </c>
      <c r="W67" s="99">
        <f t="shared" si="12"/>
        <v>1</v>
      </c>
      <c r="X67" s="99">
        <f t="shared" si="12"/>
        <v>1</v>
      </c>
      <c r="Y67" s="99">
        <f t="shared" si="12"/>
        <v>0</v>
      </c>
      <c r="Z67" s="99">
        <f t="shared" si="12"/>
        <v>0</v>
      </c>
      <c r="AA67" s="99">
        <f t="shared" si="12"/>
        <v>1</v>
      </c>
      <c r="AB67" s="9" t="s">
        <v>516</v>
      </c>
      <c r="AC67" s="9" t="s">
        <v>1927</v>
      </c>
      <c r="AD67" s="9"/>
      <c r="AE67" s="9"/>
      <c r="AF67" s="9"/>
      <c r="AG67" s="9" t="s">
        <v>517</v>
      </c>
      <c r="AH67" s="9" t="s">
        <v>1929</v>
      </c>
      <c r="AI67" s="9" t="s">
        <v>518</v>
      </c>
      <c r="AJ67" s="9"/>
      <c r="AK67" s="9"/>
      <c r="AL67" s="9" t="s">
        <v>516</v>
      </c>
      <c r="AM67" s="9" t="s">
        <v>1927</v>
      </c>
      <c r="AN67" s="9"/>
      <c r="AO67" s="9"/>
      <c r="AP67" s="9"/>
      <c r="AQ67" s="9" t="s">
        <v>516</v>
      </c>
      <c r="AR67" s="9"/>
      <c r="AS67" s="9"/>
      <c r="AT67" s="9"/>
      <c r="AU67" s="9"/>
      <c r="AV67" s="9" t="s">
        <v>516</v>
      </c>
      <c r="AW67" s="9" t="s">
        <v>1927</v>
      </c>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104">
        <f t="shared" si="13"/>
        <v>1</v>
      </c>
      <c r="CA67" s="104">
        <f t="shared" si="13"/>
        <v>0</v>
      </c>
      <c r="CB67" s="104">
        <f t="shared" si="13"/>
        <v>4</v>
      </c>
      <c r="CC67" s="104">
        <f t="shared" si="13"/>
        <v>3</v>
      </c>
      <c r="CD67" s="104">
        <f t="shared" si="13"/>
        <v>0</v>
      </c>
      <c r="CE67" s="104">
        <f t="shared" si="13"/>
        <v>1</v>
      </c>
      <c r="CF67" s="104">
        <f t="shared" si="13"/>
        <v>1</v>
      </c>
      <c r="CG67" s="23"/>
      <c r="CH67" s="9">
        <v>2</v>
      </c>
      <c r="CI67" s="9"/>
      <c r="CJ67" s="9"/>
      <c r="CK67" s="9"/>
      <c r="CL67" s="9"/>
      <c r="CM67" s="23"/>
      <c r="CN67" s="17" t="s">
        <v>1912</v>
      </c>
      <c r="CO67" s="9" t="s">
        <v>734</v>
      </c>
      <c r="CP67" s="9" t="s">
        <v>1927</v>
      </c>
      <c r="CQ67" s="9"/>
      <c r="CR67" s="9"/>
      <c r="CS67" s="23" t="s">
        <v>539</v>
      </c>
      <c r="CT67" s="17" t="s">
        <v>504</v>
      </c>
      <c r="CU67" s="17" t="s">
        <v>504</v>
      </c>
      <c r="CV67" s="23" t="s">
        <v>540</v>
      </c>
      <c r="CW67" s="17" t="s">
        <v>1586</v>
      </c>
      <c r="CX67" s="17" t="s">
        <v>1587</v>
      </c>
      <c r="CY67" s="17" t="s">
        <v>1587</v>
      </c>
      <c r="CZ67" s="17" t="s">
        <v>1587</v>
      </c>
      <c r="DA67" s="17" t="s">
        <v>1588</v>
      </c>
      <c r="DB67" s="17" t="s">
        <v>1586</v>
      </c>
      <c r="DC67" s="17" t="s">
        <v>1586</v>
      </c>
      <c r="DD67" s="17" t="s">
        <v>1586</v>
      </c>
      <c r="DE67" s="17" t="s">
        <v>1586</v>
      </c>
      <c r="DF67" s="17" t="s">
        <v>1586</v>
      </c>
      <c r="DG67" s="17" t="s">
        <v>1586</v>
      </c>
      <c r="DH67" s="23" t="s">
        <v>541</v>
      </c>
      <c r="DI67" s="23" t="s">
        <v>542</v>
      </c>
      <c r="DJ67" s="23" t="s">
        <v>543</v>
      </c>
      <c r="DK67" s="23" t="s">
        <v>544</v>
      </c>
      <c r="DL67" s="23" t="s">
        <v>545</v>
      </c>
    </row>
    <row r="68" spans="2:116" ht="31.5">
      <c r="B68" s="51">
        <v>23</v>
      </c>
      <c r="C68" s="7">
        <v>5</v>
      </c>
      <c r="D68" s="18" t="s">
        <v>919</v>
      </c>
      <c r="E68" s="9">
        <v>1</v>
      </c>
      <c r="F68" s="18"/>
      <c r="G68" s="18" t="s">
        <v>714</v>
      </c>
      <c r="H68" s="18" t="s">
        <v>715</v>
      </c>
      <c r="I68" s="18" t="s">
        <v>716</v>
      </c>
      <c r="J68" s="18"/>
      <c r="K68" s="18"/>
      <c r="L68" s="9">
        <v>1</v>
      </c>
      <c r="M68" s="9">
        <v>22</v>
      </c>
      <c r="N68" s="9">
        <v>23</v>
      </c>
      <c r="O68" s="9">
        <v>21</v>
      </c>
      <c r="P68" s="9">
        <v>4</v>
      </c>
      <c r="Q68" s="9">
        <v>11</v>
      </c>
      <c r="R68" s="9">
        <v>17</v>
      </c>
      <c r="S68" s="9">
        <v>16</v>
      </c>
      <c r="T68" s="9">
        <v>18</v>
      </c>
      <c r="U68" s="9">
        <v>7</v>
      </c>
      <c r="V68" s="99">
        <f t="shared" si="12"/>
        <v>0</v>
      </c>
      <c r="W68" s="99">
        <f t="shared" si="12"/>
        <v>0</v>
      </c>
      <c r="X68" s="99">
        <f t="shared" si="12"/>
        <v>1</v>
      </c>
      <c r="Y68" s="99">
        <f t="shared" si="12"/>
        <v>1</v>
      </c>
      <c r="Z68" s="99">
        <f t="shared" si="12"/>
        <v>1</v>
      </c>
      <c r="AA68" s="99">
        <f t="shared" si="12"/>
        <v>1</v>
      </c>
      <c r="AB68" s="9" t="s">
        <v>628</v>
      </c>
      <c r="AC68" s="9" t="s">
        <v>629</v>
      </c>
      <c r="AD68" s="9" t="s">
        <v>633</v>
      </c>
      <c r="AE68" s="9" t="s">
        <v>630</v>
      </c>
      <c r="AF68" s="9"/>
      <c r="AG68" s="9" t="s">
        <v>628</v>
      </c>
      <c r="AH68" s="9" t="s">
        <v>629</v>
      </c>
      <c r="AI68" s="9" t="s">
        <v>630</v>
      </c>
      <c r="AJ68" s="9"/>
      <c r="AK68" s="9"/>
      <c r="AL68" s="9" t="s">
        <v>628</v>
      </c>
      <c r="AM68" s="9" t="s">
        <v>629</v>
      </c>
      <c r="AN68" s="9" t="s">
        <v>630</v>
      </c>
      <c r="AO68" s="9"/>
      <c r="AP68" s="9"/>
      <c r="AQ68" s="9" t="s">
        <v>633</v>
      </c>
      <c r="AR68" s="9" t="s">
        <v>632</v>
      </c>
      <c r="AS68" s="9" t="s">
        <v>628</v>
      </c>
      <c r="AT68" s="9"/>
      <c r="AU68" s="9"/>
      <c r="AV68" s="9" t="s">
        <v>633</v>
      </c>
      <c r="AW68" s="9" t="s">
        <v>632</v>
      </c>
      <c r="AX68" s="9"/>
      <c r="AY68" s="9"/>
      <c r="AZ68" s="9"/>
      <c r="BA68" s="9" t="s">
        <v>633</v>
      </c>
      <c r="BB68" s="9" t="s">
        <v>630</v>
      </c>
      <c r="BC68" s="9" t="s">
        <v>628</v>
      </c>
      <c r="BD68" s="9" t="s">
        <v>629</v>
      </c>
      <c r="BE68" s="9"/>
      <c r="BF68" s="9" t="s">
        <v>633</v>
      </c>
      <c r="BG68" s="9" t="s">
        <v>632</v>
      </c>
      <c r="BH68" s="9"/>
      <c r="BI68" s="9"/>
      <c r="BJ68" s="9"/>
      <c r="BK68" s="9" t="s">
        <v>633</v>
      </c>
      <c r="BL68" s="9" t="s">
        <v>632</v>
      </c>
      <c r="BM68" s="9"/>
      <c r="BN68" s="9"/>
      <c r="BO68" s="9"/>
      <c r="BP68" s="9" t="s">
        <v>633</v>
      </c>
      <c r="BQ68" s="9" t="s">
        <v>632</v>
      </c>
      <c r="BR68" s="9" t="s">
        <v>630</v>
      </c>
      <c r="BS68" s="9"/>
      <c r="BT68" s="9"/>
      <c r="BU68" s="9" t="s">
        <v>633</v>
      </c>
      <c r="BV68" s="9" t="s">
        <v>632</v>
      </c>
      <c r="BW68" s="9"/>
      <c r="BX68" s="9"/>
      <c r="BY68" s="9"/>
      <c r="BZ68" s="104">
        <f t="shared" si="13"/>
        <v>8</v>
      </c>
      <c r="CA68" s="104">
        <f t="shared" si="13"/>
        <v>0</v>
      </c>
      <c r="CB68" s="104">
        <f t="shared" si="13"/>
        <v>6</v>
      </c>
      <c r="CC68" s="104">
        <f t="shared" si="13"/>
        <v>0</v>
      </c>
      <c r="CD68" s="104">
        <f t="shared" si="13"/>
        <v>0</v>
      </c>
      <c r="CE68" s="104">
        <f t="shared" si="13"/>
        <v>5</v>
      </c>
      <c r="CF68" s="104">
        <f t="shared" si="13"/>
        <v>5</v>
      </c>
      <c r="CG68" s="18" t="s">
        <v>717</v>
      </c>
      <c r="CH68" s="9">
        <v>1</v>
      </c>
      <c r="CI68" s="9">
        <v>3</v>
      </c>
      <c r="CJ68" s="9">
        <v>4</v>
      </c>
      <c r="CK68" s="9"/>
      <c r="CL68" s="9"/>
      <c r="CM68" s="18"/>
      <c r="CN68" s="9" t="s">
        <v>636</v>
      </c>
      <c r="CO68" s="9"/>
      <c r="CP68" s="9"/>
      <c r="CQ68" s="9"/>
      <c r="CR68" s="9"/>
      <c r="CS68" s="18"/>
      <c r="CT68" s="9" t="s">
        <v>636</v>
      </c>
      <c r="CU68" s="9" t="s">
        <v>636</v>
      </c>
      <c r="CV68" s="18"/>
      <c r="CW68" s="17" t="s">
        <v>1586</v>
      </c>
      <c r="CX68" s="17" t="s">
        <v>1587</v>
      </c>
      <c r="CY68" s="17" t="s">
        <v>1587</v>
      </c>
      <c r="CZ68" s="17" t="s">
        <v>1587</v>
      </c>
      <c r="DA68" s="17" t="s">
        <v>1586</v>
      </c>
      <c r="DB68" s="17" t="s">
        <v>1587</v>
      </c>
      <c r="DC68" s="9" t="s">
        <v>1586</v>
      </c>
      <c r="DD68" s="9" t="s">
        <v>1588</v>
      </c>
      <c r="DE68" s="9" t="s">
        <v>1586</v>
      </c>
      <c r="DF68" s="9" t="s">
        <v>1587</v>
      </c>
      <c r="DG68" s="9" t="s">
        <v>1587</v>
      </c>
      <c r="DH68" s="17" t="s">
        <v>718</v>
      </c>
      <c r="DI68" s="17" t="s">
        <v>721</v>
      </c>
      <c r="DJ68" s="17" t="s">
        <v>719</v>
      </c>
      <c r="DK68" s="18" t="s">
        <v>720</v>
      </c>
      <c r="DL68" s="18" t="s">
        <v>722</v>
      </c>
    </row>
    <row r="69" spans="2:116" ht="52.5">
      <c r="B69" s="51">
        <v>24</v>
      </c>
      <c r="C69" s="7">
        <v>2</v>
      </c>
      <c r="D69" s="23"/>
      <c r="E69" s="9">
        <v>1</v>
      </c>
      <c r="F69" s="23"/>
      <c r="G69" s="23" t="s">
        <v>546</v>
      </c>
      <c r="H69" s="23" t="s">
        <v>547</v>
      </c>
      <c r="I69" s="23" t="s">
        <v>548</v>
      </c>
      <c r="J69" s="23"/>
      <c r="K69" s="23"/>
      <c r="L69" s="9">
        <v>22</v>
      </c>
      <c r="M69" s="9">
        <v>23</v>
      </c>
      <c r="N69" s="9">
        <v>5</v>
      </c>
      <c r="O69" s="9">
        <v>4</v>
      </c>
      <c r="P69" s="9">
        <v>1</v>
      </c>
      <c r="Q69" s="9">
        <v>2</v>
      </c>
      <c r="R69" s="9">
        <v>17</v>
      </c>
      <c r="S69" s="9">
        <v>18</v>
      </c>
      <c r="T69" s="9">
        <v>8</v>
      </c>
      <c r="U69" s="9">
        <v>7</v>
      </c>
      <c r="V69" s="99">
        <f t="shared" si="12"/>
        <v>0</v>
      </c>
      <c r="W69" s="99">
        <f t="shared" si="12"/>
        <v>0</v>
      </c>
      <c r="X69" s="99">
        <f t="shared" si="12"/>
        <v>1</v>
      </c>
      <c r="Y69" s="99">
        <f t="shared" si="12"/>
        <v>1</v>
      </c>
      <c r="Z69" s="99">
        <f t="shared" si="12"/>
        <v>0</v>
      </c>
      <c r="AA69" s="99">
        <f t="shared" si="12"/>
        <v>1</v>
      </c>
      <c r="AB69" s="9" t="s">
        <v>549</v>
      </c>
      <c r="AC69" s="9"/>
      <c r="AD69" s="9"/>
      <c r="AE69" s="9"/>
      <c r="AF69" s="9"/>
      <c r="AG69" s="9" t="s">
        <v>549</v>
      </c>
      <c r="AH69" s="9"/>
      <c r="AI69" s="9"/>
      <c r="AJ69" s="9"/>
      <c r="AK69" s="9"/>
      <c r="AL69" s="9" t="s">
        <v>550</v>
      </c>
      <c r="AM69" s="9" t="s">
        <v>551</v>
      </c>
      <c r="AN69" s="9"/>
      <c r="AO69" s="9"/>
      <c r="AP69" s="9"/>
      <c r="AQ69" s="9" t="s">
        <v>550</v>
      </c>
      <c r="AR69" s="9" t="s">
        <v>551</v>
      </c>
      <c r="AS69" s="9"/>
      <c r="AT69" s="9"/>
      <c r="AU69" s="9"/>
      <c r="AV69" s="9" t="s">
        <v>550</v>
      </c>
      <c r="AW69" s="9" t="s">
        <v>551</v>
      </c>
      <c r="AX69" s="9"/>
      <c r="AY69" s="9"/>
      <c r="AZ69" s="9"/>
      <c r="BA69" s="9" t="s">
        <v>550</v>
      </c>
      <c r="BB69" s="9" t="s">
        <v>551</v>
      </c>
      <c r="BC69" s="9"/>
      <c r="BD69" s="9"/>
      <c r="BE69" s="9"/>
      <c r="BF69" s="9" t="s">
        <v>550</v>
      </c>
      <c r="BG69" s="9" t="s">
        <v>551</v>
      </c>
      <c r="BH69" s="9"/>
      <c r="BI69" s="9"/>
      <c r="BJ69" s="9"/>
      <c r="BK69" s="9" t="s">
        <v>550</v>
      </c>
      <c r="BL69" s="9" t="s">
        <v>551</v>
      </c>
      <c r="BM69" s="9"/>
      <c r="BN69" s="9"/>
      <c r="BO69" s="9"/>
      <c r="BP69" s="9" t="s">
        <v>550</v>
      </c>
      <c r="BQ69" s="9" t="s">
        <v>551</v>
      </c>
      <c r="BR69" s="9"/>
      <c r="BS69" s="9"/>
      <c r="BT69" s="9"/>
      <c r="BU69" s="9" t="s">
        <v>550</v>
      </c>
      <c r="BV69" s="9" t="s">
        <v>551</v>
      </c>
      <c r="BW69" s="9"/>
      <c r="BX69" s="9"/>
      <c r="BY69" s="9"/>
      <c r="BZ69" s="104">
        <f t="shared" si="13"/>
        <v>0</v>
      </c>
      <c r="CA69" s="104">
        <f t="shared" si="13"/>
        <v>0</v>
      </c>
      <c r="CB69" s="104">
        <f t="shared" si="13"/>
        <v>8</v>
      </c>
      <c r="CC69" s="104">
        <f t="shared" si="13"/>
        <v>8</v>
      </c>
      <c r="CD69" s="104">
        <f t="shared" si="13"/>
        <v>0</v>
      </c>
      <c r="CE69" s="104">
        <f t="shared" si="13"/>
        <v>0</v>
      </c>
      <c r="CF69" s="104">
        <f t="shared" si="13"/>
        <v>0</v>
      </c>
      <c r="CG69" s="23" t="s">
        <v>552</v>
      </c>
      <c r="CH69" s="9">
        <v>1</v>
      </c>
      <c r="CI69" s="9">
        <v>7</v>
      </c>
      <c r="CJ69" s="9"/>
      <c r="CK69" s="9"/>
      <c r="CL69" s="9"/>
      <c r="CM69" s="23" t="s">
        <v>553</v>
      </c>
      <c r="CN69" s="17" t="s">
        <v>554</v>
      </c>
      <c r="CO69" s="9" t="s">
        <v>757</v>
      </c>
      <c r="CP69" s="9"/>
      <c r="CQ69" s="9"/>
      <c r="CR69" s="9"/>
      <c r="CS69" s="23" t="s">
        <v>555</v>
      </c>
      <c r="CT69" s="17" t="s">
        <v>477</v>
      </c>
      <c r="CU69" s="17" t="s">
        <v>477</v>
      </c>
      <c r="CV69" s="23" t="s">
        <v>556</v>
      </c>
      <c r="CW69" s="17" t="s">
        <v>1586</v>
      </c>
      <c r="CX69" s="17" t="s">
        <v>1587</v>
      </c>
      <c r="CY69" s="17" t="s">
        <v>1588</v>
      </c>
      <c r="CZ69" s="17" t="s">
        <v>1588</v>
      </c>
      <c r="DA69" s="17" t="s">
        <v>1586</v>
      </c>
      <c r="DB69" s="17" t="s">
        <v>1586</v>
      </c>
      <c r="DC69" s="17" t="s">
        <v>1587</v>
      </c>
      <c r="DD69" s="17" t="s">
        <v>1588</v>
      </c>
      <c r="DE69" s="17" t="s">
        <v>1587</v>
      </c>
      <c r="DF69" s="17" t="s">
        <v>1586</v>
      </c>
      <c r="DG69" s="17" t="s">
        <v>1586</v>
      </c>
      <c r="DH69" s="23" t="s">
        <v>557</v>
      </c>
      <c r="DI69" s="23" t="s">
        <v>558</v>
      </c>
      <c r="DJ69" s="23" t="s">
        <v>559</v>
      </c>
      <c r="DK69" s="23" t="s">
        <v>560</v>
      </c>
      <c r="DL69" s="23" t="s">
        <v>849</v>
      </c>
    </row>
    <row r="70" spans="2:116" ht="31.5">
      <c r="B70" s="51">
        <v>25</v>
      </c>
      <c r="C70" s="7">
        <v>2</v>
      </c>
      <c r="D70" s="23"/>
      <c r="E70" s="9">
        <v>5</v>
      </c>
      <c r="F70" s="23" t="s">
        <v>850</v>
      </c>
      <c r="G70" s="23" t="s">
        <v>851</v>
      </c>
      <c r="H70" s="23" t="s">
        <v>842</v>
      </c>
      <c r="I70" s="23"/>
      <c r="J70" s="23"/>
      <c r="K70" s="23"/>
      <c r="L70" s="9">
        <v>2</v>
      </c>
      <c r="M70" s="9">
        <v>22</v>
      </c>
      <c r="N70" s="9">
        <v>17</v>
      </c>
      <c r="O70" s="9">
        <v>21</v>
      </c>
      <c r="P70" s="9">
        <v>11</v>
      </c>
      <c r="Q70" s="9">
        <v>9</v>
      </c>
      <c r="R70" s="9">
        <v>6</v>
      </c>
      <c r="S70" s="9">
        <v>1</v>
      </c>
      <c r="T70" s="9">
        <v>4</v>
      </c>
      <c r="U70" s="9">
        <v>19</v>
      </c>
      <c r="V70" s="99">
        <f t="shared" si="12"/>
        <v>0</v>
      </c>
      <c r="W70" s="99">
        <f t="shared" si="12"/>
        <v>1</v>
      </c>
      <c r="X70" s="99">
        <f t="shared" si="12"/>
        <v>1</v>
      </c>
      <c r="Y70" s="99">
        <f t="shared" si="12"/>
        <v>0</v>
      </c>
      <c r="Z70" s="99">
        <f t="shared" si="12"/>
        <v>1</v>
      </c>
      <c r="AA70" s="99">
        <f t="shared" si="12"/>
        <v>1</v>
      </c>
      <c r="AB70" s="9" t="s">
        <v>516</v>
      </c>
      <c r="AC70" s="9" t="s">
        <v>1927</v>
      </c>
      <c r="AD70" s="9" t="s">
        <v>1928</v>
      </c>
      <c r="AE70" s="9" t="s">
        <v>1929</v>
      </c>
      <c r="AF70" s="9"/>
      <c r="AG70" s="9" t="s">
        <v>516</v>
      </c>
      <c r="AH70" s="9" t="s">
        <v>1927</v>
      </c>
      <c r="AI70" s="9"/>
      <c r="AJ70" s="9"/>
      <c r="AK70" s="9"/>
      <c r="AL70" s="9" t="s">
        <v>516</v>
      </c>
      <c r="AM70" s="9" t="s">
        <v>1927</v>
      </c>
      <c r="AN70" s="9" t="s">
        <v>1928</v>
      </c>
      <c r="AO70" s="9" t="s">
        <v>1929</v>
      </c>
      <c r="AP70" s="9"/>
      <c r="AQ70" s="9" t="s">
        <v>516</v>
      </c>
      <c r="AR70" s="9" t="s">
        <v>1927</v>
      </c>
      <c r="AS70" s="9" t="s">
        <v>852</v>
      </c>
      <c r="AT70" s="9" t="s">
        <v>1928</v>
      </c>
      <c r="AU70" s="9"/>
      <c r="AV70" s="9" t="s">
        <v>516</v>
      </c>
      <c r="AW70" s="9" t="s">
        <v>1927</v>
      </c>
      <c r="AX70" s="9" t="s">
        <v>1928</v>
      </c>
      <c r="AY70" s="9" t="s">
        <v>1929</v>
      </c>
      <c r="AZ70" s="9"/>
      <c r="BA70" s="9" t="s">
        <v>516</v>
      </c>
      <c r="BB70" s="9" t="s">
        <v>1927</v>
      </c>
      <c r="BC70" s="9" t="s">
        <v>1928</v>
      </c>
      <c r="BD70" s="9" t="s">
        <v>1929</v>
      </c>
      <c r="BE70" s="9"/>
      <c r="BF70" s="9" t="s">
        <v>852</v>
      </c>
      <c r="BG70" s="9" t="s">
        <v>1927</v>
      </c>
      <c r="BH70" s="9" t="s">
        <v>1928</v>
      </c>
      <c r="BI70" s="9" t="s">
        <v>1929</v>
      </c>
      <c r="BJ70" s="9"/>
      <c r="BK70" s="9" t="s">
        <v>852</v>
      </c>
      <c r="BL70" s="9" t="s">
        <v>1927</v>
      </c>
      <c r="BM70" s="9" t="s">
        <v>1928</v>
      </c>
      <c r="BN70" s="9" t="s">
        <v>1929</v>
      </c>
      <c r="BO70" s="9"/>
      <c r="BP70" s="9" t="s">
        <v>516</v>
      </c>
      <c r="BQ70" s="9" t="s">
        <v>1927</v>
      </c>
      <c r="BR70" s="9"/>
      <c r="BS70" s="9"/>
      <c r="BT70" s="9"/>
      <c r="BU70" s="9" t="s">
        <v>1927</v>
      </c>
      <c r="BV70" s="9" t="s">
        <v>1929</v>
      </c>
      <c r="BW70" s="9" t="s">
        <v>518</v>
      </c>
      <c r="BX70" s="9"/>
      <c r="BY70" s="9"/>
      <c r="BZ70" s="104">
        <f t="shared" si="13"/>
        <v>0</v>
      </c>
      <c r="CA70" s="104">
        <f t="shared" si="13"/>
        <v>3</v>
      </c>
      <c r="CB70" s="104">
        <f t="shared" si="13"/>
        <v>7</v>
      </c>
      <c r="CC70" s="104">
        <f t="shared" si="13"/>
        <v>10</v>
      </c>
      <c r="CD70" s="104">
        <f t="shared" si="13"/>
        <v>7</v>
      </c>
      <c r="CE70" s="104">
        <f t="shared" si="13"/>
        <v>7</v>
      </c>
      <c r="CF70" s="104">
        <f t="shared" si="13"/>
        <v>1</v>
      </c>
      <c r="CG70" s="23"/>
      <c r="CH70" s="9">
        <v>1</v>
      </c>
      <c r="CI70" s="9">
        <v>2</v>
      </c>
      <c r="CJ70" s="9">
        <v>3</v>
      </c>
      <c r="CK70" s="9">
        <v>5</v>
      </c>
      <c r="CL70" s="9">
        <v>7</v>
      </c>
      <c r="CM70" s="23" t="s">
        <v>853</v>
      </c>
      <c r="CN70" s="17" t="s">
        <v>1911</v>
      </c>
      <c r="CO70" s="9" t="s">
        <v>854</v>
      </c>
      <c r="CP70" s="9" t="s">
        <v>855</v>
      </c>
      <c r="CQ70" s="9"/>
      <c r="CR70" s="9"/>
      <c r="CS70" s="23"/>
      <c r="CT70" s="17" t="s">
        <v>1931</v>
      </c>
      <c r="CU70" s="17" t="s">
        <v>1931</v>
      </c>
      <c r="CV70" s="23"/>
      <c r="CW70" s="17" t="s">
        <v>1586</v>
      </c>
      <c r="CX70" s="17" t="s">
        <v>1587</v>
      </c>
      <c r="CY70" s="17" t="s">
        <v>1586</v>
      </c>
      <c r="CZ70" s="17" t="s">
        <v>1587</v>
      </c>
      <c r="DA70" s="17"/>
      <c r="DB70" s="17"/>
      <c r="DC70" s="17"/>
      <c r="DD70" s="17"/>
      <c r="DE70" s="17"/>
      <c r="DF70" s="17"/>
      <c r="DG70" s="17" t="s">
        <v>1586</v>
      </c>
      <c r="DH70" s="23"/>
      <c r="DI70" s="23" t="s">
        <v>856</v>
      </c>
      <c r="DJ70" s="23" t="s">
        <v>857</v>
      </c>
      <c r="DK70" s="23" t="s">
        <v>858</v>
      </c>
      <c r="DL70" s="23" t="s">
        <v>859</v>
      </c>
    </row>
    <row r="71" spans="2:116" ht="13.5">
      <c r="B71" s="51" t="s">
        <v>266</v>
      </c>
      <c r="C71" s="7">
        <v>3</v>
      </c>
      <c r="D71" s="23"/>
      <c r="E71" s="9"/>
      <c r="F71" s="23"/>
      <c r="G71" s="23"/>
      <c r="H71" s="23"/>
      <c r="I71" s="23"/>
      <c r="J71" s="23"/>
      <c r="K71" s="23"/>
      <c r="L71" s="9"/>
      <c r="M71" s="9"/>
      <c r="N71" s="9"/>
      <c r="O71" s="9"/>
      <c r="P71" s="9"/>
      <c r="Q71" s="9"/>
      <c r="R71" s="9"/>
      <c r="S71" s="9"/>
      <c r="T71" s="9"/>
      <c r="U71" s="9"/>
      <c r="V71" s="99">
        <f t="shared" si="12"/>
        <v>0</v>
      </c>
      <c r="W71" s="99">
        <f t="shared" si="12"/>
        <v>0</v>
      </c>
      <c r="X71" s="99">
        <f t="shared" si="12"/>
        <v>0</v>
      </c>
      <c r="Y71" s="99">
        <f t="shared" si="12"/>
        <v>0</v>
      </c>
      <c r="Z71" s="99">
        <f t="shared" si="12"/>
        <v>0</v>
      </c>
      <c r="AA71" s="99">
        <f t="shared" si="12"/>
        <v>0</v>
      </c>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104">
        <f t="shared" si="13"/>
        <v>0</v>
      </c>
      <c r="CA71" s="104">
        <f t="shared" si="13"/>
        <v>0</v>
      </c>
      <c r="CB71" s="104">
        <f t="shared" si="13"/>
        <v>0</v>
      </c>
      <c r="CC71" s="104">
        <f t="shared" si="13"/>
        <v>0</v>
      </c>
      <c r="CD71" s="104">
        <f t="shared" si="13"/>
        <v>0</v>
      </c>
      <c r="CE71" s="104">
        <f t="shared" si="13"/>
        <v>0</v>
      </c>
      <c r="CF71" s="104">
        <f t="shared" si="13"/>
        <v>0</v>
      </c>
      <c r="CG71" s="23"/>
      <c r="CH71" s="9"/>
      <c r="CI71" s="9"/>
      <c r="CJ71" s="9"/>
      <c r="CK71" s="9"/>
      <c r="CL71" s="9"/>
      <c r="CM71" s="23"/>
      <c r="CN71" s="17"/>
      <c r="CO71" s="9"/>
      <c r="CP71" s="9"/>
      <c r="CQ71" s="9"/>
      <c r="CR71" s="9"/>
      <c r="CS71" s="23"/>
      <c r="CT71" s="17"/>
      <c r="CU71" s="17"/>
      <c r="CV71" s="23"/>
      <c r="CW71" s="17"/>
      <c r="CX71" s="17"/>
      <c r="CY71" s="17"/>
      <c r="CZ71" s="17"/>
      <c r="DA71" s="17"/>
      <c r="DB71" s="17"/>
      <c r="DC71" s="17"/>
      <c r="DD71" s="17"/>
      <c r="DE71" s="17"/>
      <c r="DF71" s="17"/>
      <c r="DG71" s="17"/>
      <c r="DH71" s="23"/>
      <c r="DI71" s="23"/>
      <c r="DJ71" s="23"/>
      <c r="DK71" s="23"/>
      <c r="DL71" s="23"/>
    </row>
    <row r="72" spans="2:116" ht="21">
      <c r="B72" s="51">
        <v>26</v>
      </c>
      <c r="C72" s="7">
        <v>2</v>
      </c>
      <c r="D72" s="23"/>
      <c r="E72" s="9">
        <v>2</v>
      </c>
      <c r="F72" s="23"/>
      <c r="G72" s="23" t="s">
        <v>860</v>
      </c>
      <c r="H72" s="23"/>
      <c r="I72" s="23"/>
      <c r="J72" s="23"/>
      <c r="K72" s="23"/>
      <c r="L72" s="9">
        <v>11</v>
      </c>
      <c r="M72" s="9">
        <v>20</v>
      </c>
      <c r="N72" s="9">
        <v>6</v>
      </c>
      <c r="O72" s="9">
        <v>4</v>
      </c>
      <c r="P72" s="9">
        <v>5</v>
      </c>
      <c r="Q72" s="9">
        <v>19</v>
      </c>
      <c r="R72" s="9">
        <v>17</v>
      </c>
      <c r="S72" s="9">
        <v>7</v>
      </c>
      <c r="T72" s="9">
        <v>1</v>
      </c>
      <c r="U72" s="9">
        <v>2</v>
      </c>
      <c r="V72" s="99">
        <f t="shared" si="12"/>
        <v>0</v>
      </c>
      <c r="W72" s="99">
        <f t="shared" si="12"/>
        <v>0</v>
      </c>
      <c r="X72" s="99">
        <f t="shared" si="12"/>
        <v>1</v>
      </c>
      <c r="Y72" s="99">
        <f t="shared" si="12"/>
        <v>1</v>
      </c>
      <c r="Z72" s="99">
        <f t="shared" si="12"/>
        <v>1</v>
      </c>
      <c r="AA72" s="99">
        <f t="shared" si="12"/>
        <v>1</v>
      </c>
      <c r="AB72" s="9" t="s">
        <v>861</v>
      </c>
      <c r="AC72" s="9" t="s">
        <v>862</v>
      </c>
      <c r="AD72" s="9"/>
      <c r="AE72" s="9"/>
      <c r="AF72" s="9"/>
      <c r="AG72" s="9" t="s">
        <v>861</v>
      </c>
      <c r="AH72" s="9" t="s">
        <v>862</v>
      </c>
      <c r="AI72" s="9"/>
      <c r="AJ72" s="9"/>
      <c r="AK72" s="9"/>
      <c r="AL72" s="9" t="s">
        <v>861</v>
      </c>
      <c r="AM72" s="9" t="s">
        <v>862</v>
      </c>
      <c r="AN72" s="9"/>
      <c r="AO72" s="9"/>
      <c r="AP72" s="9"/>
      <c r="AQ72" s="9" t="s">
        <v>861</v>
      </c>
      <c r="AR72" s="9" t="s">
        <v>862</v>
      </c>
      <c r="AS72" s="9"/>
      <c r="AT72" s="9"/>
      <c r="AU72" s="9"/>
      <c r="AV72" s="9" t="s">
        <v>861</v>
      </c>
      <c r="AW72" s="9" t="s">
        <v>862</v>
      </c>
      <c r="AX72" s="9"/>
      <c r="AY72" s="9"/>
      <c r="AZ72" s="9"/>
      <c r="BA72" s="9" t="s">
        <v>861</v>
      </c>
      <c r="BB72" s="9" t="s">
        <v>862</v>
      </c>
      <c r="BC72" s="9"/>
      <c r="BD72" s="9"/>
      <c r="BE72" s="9"/>
      <c r="BF72" s="9" t="s">
        <v>861</v>
      </c>
      <c r="BG72" s="9" t="s">
        <v>862</v>
      </c>
      <c r="BH72" s="9"/>
      <c r="BI72" s="9"/>
      <c r="BJ72" s="9"/>
      <c r="BK72" s="9" t="s">
        <v>861</v>
      </c>
      <c r="BL72" s="9" t="s">
        <v>862</v>
      </c>
      <c r="BM72" s="9"/>
      <c r="BN72" s="9"/>
      <c r="BO72" s="9"/>
      <c r="BP72" s="9" t="s">
        <v>861</v>
      </c>
      <c r="BQ72" s="9" t="s">
        <v>862</v>
      </c>
      <c r="BR72" s="9"/>
      <c r="BS72" s="9"/>
      <c r="BT72" s="9"/>
      <c r="BU72" s="9" t="s">
        <v>861</v>
      </c>
      <c r="BV72" s="9" t="s">
        <v>862</v>
      </c>
      <c r="BW72" s="9"/>
      <c r="BX72" s="9"/>
      <c r="BY72" s="9"/>
      <c r="BZ72" s="104">
        <f t="shared" si="13"/>
        <v>0</v>
      </c>
      <c r="CA72" s="104">
        <f t="shared" si="13"/>
        <v>0</v>
      </c>
      <c r="CB72" s="104">
        <f t="shared" si="13"/>
        <v>0</v>
      </c>
      <c r="CC72" s="104">
        <f t="shared" si="13"/>
        <v>10</v>
      </c>
      <c r="CD72" s="104">
        <f t="shared" si="13"/>
        <v>0</v>
      </c>
      <c r="CE72" s="104">
        <f t="shared" si="13"/>
        <v>10</v>
      </c>
      <c r="CF72" s="104">
        <f t="shared" si="13"/>
        <v>0</v>
      </c>
      <c r="CG72" s="23"/>
      <c r="CH72" s="9">
        <v>3</v>
      </c>
      <c r="CI72" s="9">
        <v>4</v>
      </c>
      <c r="CJ72" s="9"/>
      <c r="CK72" s="9"/>
      <c r="CL72" s="9"/>
      <c r="CM72" s="23"/>
      <c r="CN72" s="17" t="s">
        <v>863</v>
      </c>
      <c r="CO72" s="9" t="s">
        <v>861</v>
      </c>
      <c r="CP72" s="9" t="s">
        <v>862</v>
      </c>
      <c r="CQ72" s="9"/>
      <c r="CR72" s="9"/>
      <c r="CS72" s="23" t="s">
        <v>864</v>
      </c>
      <c r="CT72" s="17" t="s">
        <v>504</v>
      </c>
      <c r="CU72" s="17" t="s">
        <v>865</v>
      </c>
      <c r="CV72" s="23"/>
      <c r="CW72" s="17" t="s">
        <v>1586</v>
      </c>
      <c r="CX72" s="17" t="s">
        <v>1586</v>
      </c>
      <c r="CY72" s="17" t="s">
        <v>1586</v>
      </c>
      <c r="CZ72" s="17" t="s">
        <v>1588</v>
      </c>
      <c r="DA72" s="17" t="s">
        <v>1588</v>
      </c>
      <c r="DB72" s="17" t="s">
        <v>1586</v>
      </c>
      <c r="DC72" s="17" t="s">
        <v>1586</v>
      </c>
      <c r="DD72" s="17" t="s">
        <v>1586</v>
      </c>
      <c r="DE72" s="17" t="s">
        <v>1588</v>
      </c>
      <c r="DF72" s="17" t="s">
        <v>1588</v>
      </c>
      <c r="DG72" s="17" t="s">
        <v>1586</v>
      </c>
      <c r="DH72" s="23" t="s">
        <v>866</v>
      </c>
      <c r="DI72" s="23" t="s">
        <v>867</v>
      </c>
      <c r="DJ72" s="23" t="s">
        <v>868</v>
      </c>
      <c r="DK72" s="23" t="s">
        <v>869</v>
      </c>
      <c r="DL72" s="23" t="s">
        <v>870</v>
      </c>
    </row>
    <row r="73" spans="2:116" ht="13.5">
      <c r="B73" s="51" t="s">
        <v>295</v>
      </c>
      <c r="C73" s="7"/>
      <c r="D73" s="23"/>
      <c r="E73" s="9">
        <v>3</v>
      </c>
      <c r="F73" s="23"/>
      <c r="G73" s="23"/>
      <c r="H73" s="23"/>
      <c r="I73" s="23"/>
      <c r="J73" s="23"/>
      <c r="K73" s="23"/>
      <c r="L73" s="9"/>
      <c r="M73" s="9"/>
      <c r="N73" s="9"/>
      <c r="O73" s="9"/>
      <c r="P73" s="9"/>
      <c r="Q73" s="9"/>
      <c r="R73" s="9"/>
      <c r="S73" s="9"/>
      <c r="T73" s="9"/>
      <c r="U73" s="9"/>
      <c r="V73" s="99">
        <f t="shared" si="12"/>
        <v>0</v>
      </c>
      <c r="W73" s="99">
        <f t="shared" si="12"/>
        <v>0</v>
      </c>
      <c r="X73" s="99">
        <f t="shared" si="12"/>
        <v>0</v>
      </c>
      <c r="Y73" s="99">
        <f t="shared" si="12"/>
        <v>0</v>
      </c>
      <c r="Z73" s="99">
        <f t="shared" si="12"/>
        <v>0</v>
      </c>
      <c r="AA73" s="99">
        <f t="shared" si="12"/>
        <v>0</v>
      </c>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104">
        <f t="shared" si="13"/>
        <v>0</v>
      </c>
      <c r="CA73" s="104">
        <f t="shared" si="13"/>
        <v>0</v>
      </c>
      <c r="CB73" s="104">
        <f t="shared" si="13"/>
        <v>0</v>
      </c>
      <c r="CC73" s="104">
        <f t="shared" si="13"/>
        <v>0</v>
      </c>
      <c r="CD73" s="104">
        <f t="shared" si="13"/>
        <v>0</v>
      </c>
      <c r="CE73" s="104">
        <f t="shared" si="13"/>
        <v>0</v>
      </c>
      <c r="CF73" s="104">
        <f t="shared" si="13"/>
        <v>0</v>
      </c>
      <c r="CG73" s="23"/>
      <c r="CH73" s="9"/>
      <c r="CI73" s="9"/>
      <c r="CJ73" s="9"/>
      <c r="CK73" s="9"/>
      <c r="CL73" s="9"/>
      <c r="CM73" s="23"/>
      <c r="CN73" s="17"/>
      <c r="CO73" s="9"/>
      <c r="CP73" s="9"/>
      <c r="CQ73" s="9"/>
      <c r="CR73" s="9"/>
      <c r="CS73" s="23"/>
      <c r="CT73" s="17"/>
      <c r="CU73" s="17"/>
      <c r="CV73" s="23"/>
      <c r="CW73" s="17"/>
      <c r="CX73" s="17"/>
      <c r="CY73" s="17"/>
      <c r="CZ73" s="17"/>
      <c r="DA73" s="17"/>
      <c r="DB73" s="17"/>
      <c r="DC73" s="17"/>
      <c r="DD73" s="17"/>
      <c r="DE73" s="17"/>
      <c r="DF73" s="17"/>
      <c r="DG73" s="17"/>
      <c r="DH73" s="23"/>
      <c r="DI73" s="23"/>
      <c r="DJ73" s="23"/>
      <c r="DK73" s="23"/>
      <c r="DL73" s="23"/>
    </row>
    <row r="74" spans="2:135" ht="28.5" customHeight="1">
      <c r="B74" s="54">
        <v>27</v>
      </c>
      <c r="C74" s="7">
        <v>3</v>
      </c>
      <c r="D74" s="9"/>
      <c r="E74" s="9">
        <v>3</v>
      </c>
      <c r="F74" s="28"/>
      <c r="G74" s="18"/>
      <c r="H74" s="18"/>
      <c r="I74" s="29"/>
      <c r="J74" s="29"/>
      <c r="K74" s="29"/>
      <c r="L74" s="21">
        <v>11</v>
      </c>
      <c r="M74" s="21">
        <v>9</v>
      </c>
      <c r="N74" s="21">
        <v>18</v>
      </c>
      <c r="O74" s="21">
        <v>12</v>
      </c>
      <c r="P74" s="21"/>
      <c r="Q74" s="21"/>
      <c r="R74" s="21"/>
      <c r="S74" s="21"/>
      <c r="T74" s="21"/>
      <c r="U74" s="21"/>
      <c r="V74" s="99">
        <f t="shared" si="12"/>
        <v>0</v>
      </c>
      <c r="W74" s="99">
        <f t="shared" si="12"/>
        <v>1</v>
      </c>
      <c r="X74" s="99">
        <f t="shared" si="12"/>
        <v>0</v>
      </c>
      <c r="Y74" s="99">
        <f t="shared" si="12"/>
        <v>0</v>
      </c>
      <c r="Z74" s="99">
        <f t="shared" si="12"/>
        <v>1</v>
      </c>
      <c r="AA74" s="99">
        <f t="shared" si="12"/>
        <v>0</v>
      </c>
      <c r="AB74" s="21" t="s">
        <v>2137</v>
      </c>
      <c r="AC74" s="21" t="s">
        <v>2138</v>
      </c>
      <c r="AD74" s="21"/>
      <c r="AE74" s="21"/>
      <c r="AF74" s="21"/>
      <c r="AG74" s="21" t="s">
        <v>2137</v>
      </c>
      <c r="AH74" s="21" t="s">
        <v>2139</v>
      </c>
      <c r="AI74" s="21"/>
      <c r="AJ74" s="21"/>
      <c r="AK74" s="21"/>
      <c r="AL74" s="21" t="s">
        <v>2139</v>
      </c>
      <c r="AM74" s="21"/>
      <c r="AN74" s="21"/>
      <c r="AO74" s="21"/>
      <c r="AP74" s="21"/>
      <c r="AQ74" s="21" t="s">
        <v>2139</v>
      </c>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104">
        <f t="shared" si="13"/>
        <v>0</v>
      </c>
      <c r="CA74" s="104">
        <f t="shared" si="13"/>
        <v>0</v>
      </c>
      <c r="CB74" s="104">
        <f t="shared" si="13"/>
        <v>3</v>
      </c>
      <c r="CC74" s="104">
        <f t="shared" si="13"/>
        <v>0</v>
      </c>
      <c r="CD74" s="104">
        <f t="shared" si="13"/>
        <v>0</v>
      </c>
      <c r="CE74" s="104">
        <f t="shared" si="13"/>
        <v>2</v>
      </c>
      <c r="CF74" s="104">
        <f t="shared" si="13"/>
        <v>1</v>
      </c>
      <c r="CG74" s="29"/>
      <c r="CH74" s="21">
        <v>2</v>
      </c>
      <c r="CI74" s="21">
        <v>3</v>
      </c>
      <c r="CJ74" s="21"/>
      <c r="CK74" s="21"/>
      <c r="CL74" s="21"/>
      <c r="CM74" s="28"/>
      <c r="CN74" s="21" t="s">
        <v>2140</v>
      </c>
      <c r="CO74" s="21" t="s">
        <v>2139</v>
      </c>
      <c r="CP74" s="21" t="s">
        <v>2137</v>
      </c>
      <c r="CQ74" s="21"/>
      <c r="CR74" s="21"/>
      <c r="CS74" s="18" t="s">
        <v>2141</v>
      </c>
      <c r="CT74" s="21" t="s">
        <v>1939</v>
      </c>
      <c r="CU74" s="21" t="s">
        <v>1939</v>
      </c>
      <c r="CV74" s="18" t="s">
        <v>2142</v>
      </c>
      <c r="CW74" s="29" t="s">
        <v>1586</v>
      </c>
      <c r="CX74" s="29" t="s">
        <v>1588</v>
      </c>
      <c r="CY74" s="29" t="s">
        <v>1587</v>
      </c>
      <c r="CZ74" s="29" t="s">
        <v>1588</v>
      </c>
      <c r="DA74" s="29" t="s">
        <v>1587</v>
      </c>
      <c r="DB74" s="29" t="s">
        <v>1586</v>
      </c>
      <c r="DC74" s="21" t="s">
        <v>1587</v>
      </c>
      <c r="DD74" s="21" t="s">
        <v>1586</v>
      </c>
      <c r="DE74" s="21" t="s">
        <v>1587</v>
      </c>
      <c r="DF74" s="21" t="s">
        <v>1587</v>
      </c>
      <c r="DG74" s="21" t="s">
        <v>1586</v>
      </c>
      <c r="DH74" s="18" t="s">
        <v>2143</v>
      </c>
      <c r="DI74" s="18" t="s">
        <v>2144</v>
      </c>
      <c r="DJ74" s="18" t="s">
        <v>2145</v>
      </c>
      <c r="DK74" s="18" t="s">
        <v>2146</v>
      </c>
      <c r="DL74" s="18" t="s">
        <v>2146</v>
      </c>
      <c r="DM74" s="30"/>
      <c r="DN74" s="31"/>
      <c r="DO74" s="31"/>
      <c r="DP74" s="31"/>
      <c r="DQ74" s="31"/>
      <c r="DR74" s="31"/>
      <c r="DS74" s="31"/>
      <c r="DT74" s="31"/>
      <c r="DU74" s="31"/>
      <c r="DV74" s="31"/>
      <c r="DW74" s="31"/>
      <c r="DX74" s="31"/>
      <c r="DY74" s="31"/>
      <c r="DZ74" s="31"/>
      <c r="EA74" s="31"/>
      <c r="EB74" s="31"/>
      <c r="EC74" s="31"/>
      <c r="ED74" s="31"/>
      <c r="EE74" s="31"/>
    </row>
    <row r="75" spans="2:116" ht="13.5">
      <c r="B75" s="51">
        <v>28</v>
      </c>
      <c r="C75" s="7"/>
      <c r="D75" s="18"/>
      <c r="E75" s="9"/>
      <c r="F75" s="18"/>
      <c r="G75" s="18"/>
      <c r="H75" s="18"/>
      <c r="I75" s="18"/>
      <c r="J75" s="18"/>
      <c r="K75" s="18"/>
      <c r="L75" s="9"/>
      <c r="M75" s="9"/>
      <c r="N75" s="9"/>
      <c r="O75" s="9"/>
      <c r="P75" s="9"/>
      <c r="Q75" s="9"/>
      <c r="R75" s="9"/>
      <c r="S75" s="9"/>
      <c r="T75" s="9"/>
      <c r="U75" s="9"/>
      <c r="V75" s="99">
        <f t="shared" si="12"/>
        <v>0</v>
      </c>
      <c r="W75" s="99">
        <f t="shared" si="12"/>
        <v>0</v>
      </c>
      <c r="X75" s="99">
        <f t="shared" si="12"/>
        <v>0</v>
      </c>
      <c r="Y75" s="99">
        <f t="shared" si="12"/>
        <v>0</v>
      </c>
      <c r="Z75" s="99">
        <f t="shared" si="12"/>
        <v>0</v>
      </c>
      <c r="AA75" s="99">
        <f t="shared" si="12"/>
        <v>0</v>
      </c>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104">
        <f t="shared" si="13"/>
        <v>0</v>
      </c>
      <c r="CA75" s="104">
        <f t="shared" si="13"/>
        <v>0</v>
      </c>
      <c r="CB75" s="104">
        <f t="shared" si="13"/>
        <v>0</v>
      </c>
      <c r="CC75" s="104">
        <f t="shared" si="13"/>
        <v>0</v>
      </c>
      <c r="CD75" s="104">
        <f t="shared" si="13"/>
        <v>0</v>
      </c>
      <c r="CE75" s="104">
        <f t="shared" si="13"/>
        <v>0</v>
      </c>
      <c r="CF75" s="104">
        <f t="shared" si="13"/>
        <v>0</v>
      </c>
      <c r="CG75" s="18"/>
      <c r="CH75" s="9">
        <v>1</v>
      </c>
      <c r="CI75" s="9">
        <v>2</v>
      </c>
      <c r="CJ75" s="9">
        <v>6</v>
      </c>
      <c r="CK75" s="9"/>
      <c r="CL75" s="9"/>
      <c r="CM75" s="18"/>
      <c r="CN75" s="9" t="s">
        <v>636</v>
      </c>
      <c r="CO75" s="9"/>
      <c r="CP75" s="9"/>
      <c r="CQ75" s="9"/>
      <c r="CR75" s="9"/>
      <c r="CS75" s="18"/>
      <c r="CT75" s="9" t="s">
        <v>635</v>
      </c>
      <c r="CU75" s="9" t="s">
        <v>635</v>
      </c>
      <c r="CV75" s="18" t="s">
        <v>1651</v>
      </c>
      <c r="CW75" s="17" t="s">
        <v>1586</v>
      </c>
      <c r="CX75" s="17" t="s">
        <v>1586</v>
      </c>
      <c r="CY75" s="17" t="s">
        <v>1586</v>
      </c>
      <c r="CZ75" s="17" t="s">
        <v>1587</v>
      </c>
      <c r="DA75" s="17" t="s">
        <v>1586</v>
      </c>
      <c r="DB75" s="17" t="s">
        <v>1587</v>
      </c>
      <c r="DC75" s="9" t="s">
        <v>1587</v>
      </c>
      <c r="DD75" s="9" t="s">
        <v>1587</v>
      </c>
      <c r="DE75" s="9" t="s">
        <v>1586</v>
      </c>
      <c r="DF75" s="9" t="s">
        <v>1587</v>
      </c>
      <c r="DG75" s="17" t="s">
        <v>261</v>
      </c>
      <c r="DH75" s="17" t="s">
        <v>1652</v>
      </c>
      <c r="DI75" s="17" t="s">
        <v>1653</v>
      </c>
      <c r="DJ75" s="17" t="s">
        <v>1654</v>
      </c>
      <c r="DK75" s="17" t="s">
        <v>603</v>
      </c>
      <c r="DL75" s="18"/>
    </row>
    <row r="76" spans="2:135" ht="84">
      <c r="B76" s="54">
        <v>29</v>
      </c>
      <c r="C76" s="7">
        <v>3</v>
      </c>
      <c r="D76" s="9"/>
      <c r="E76" s="9">
        <v>2</v>
      </c>
      <c r="F76" s="28"/>
      <c r="G76" s="18" t="s">
        <v>2147</v>
      </c>
      <c r="H76" s="18" t="s">
        <v>2148</v>
      </c>
      <c r="I76" s="29" t="s">
        <v>2149</v>
      </c>
      <c r="J76" s="29" t="s">
        <v>2150</v>
      </c>
      <c r="K76" s="29" t="s">
        <v>2151</v>
      </c>
      <c r="L76" s="21">
        <v>25</v>
      </c>
      <c r="M76" s="21">
        <v>17</v>
      </c>
      <c r="N76" s="21">
        <v>20</v>
      </c>
      <c r="O76" s="21">
        <v>6</v>
      </c>
      <c r="P76" s="21">
        <v>21</v>
      </c>
      <c r="Q76" s="21">
        <v>9</v>
      </c>
      <c r="R76" s="21">
        <v>7</v>
      </c>
      <c r="S76" s="21">
        <v>18</v>
      </c>
      <c r="T76" s="21">
        <v>12</v>
      </c>
      <c r="U76" s="21">
        <v>14</v>
      </c>
      <c r="V76" s="99">
        <f aca="true" t="shared" si="14" ref="V76:AA85">COUNTIF($L76:$U76,V$5)</f>
        <v>0</v>
      </c>
      <c r="W76" s="99">
        <f t="shared" si="14"/>
        <v>1</v>
      </c>
      <c r="X76" s="99">
        <f t="shared" si="14"/>
        <v>0</v>
      </c>
      <c r="Y76" s="99">
        <f t="shared" si="14"/>
        <v>1</v>
      </c>
      <c r="Z76" s="99">
        <f t="shared" si="14"/>
        <v>0</v>
      </c>
      <c r="AA76" s="99">
        <f t="shared" si="14"/>
        <v>1</v>
      </c>
      <c r="AB76" s="21" t="s">
        <v>3</v>
      </c>
      <c r="AC76" s="21"/>
      <c r="AD76" s="21"/>
      <c r="AE76" s="21"/>
      <c r="AF76" s="21"/>
      <c r="AG76" s="21" t="s">
        <v>196</v>
      </c>
      <c r="AH76" s="21" t="s">
        <v>3</v>
      </c>
      <c r="AI76" s="21" t="s">
        <v>197</v>
      </c>
      <c r="AJ76" s="21"/>
      <c r="AK76" s="21"/>
      <c r="AL76" s="21" t="s">
        <v>196</v>
      </c>
      <c r="AM76" s="21" t="s">
        <v>3</v>
      </c>
      <c r="AN76" s="21"/>
      <c r="AO76" s="21"/>
      <c r="AP76" s="21"/>
      <c r="AQ76" s="21" t="s">
        <v>196</v>
      </c>
      <c r="AR76" s="21" t="s">
        <v>3</v>
      </c>
      <c r="AS76" s="21" t="s">
        <v>5</v>
      </c>
      <c r="AT76" s="21"/>
      <c r="AU76" s="21"/>
      <c r="AV76" s="21" t="s">
        <v>3</v>
      </c>
      <c r="AW76" s="21"/>
      <c r="AX76" s="21"/>
      <c r="AY76" s="21"/>
      <c r="AZ76" s="21"/>
      <c r="BA76" s="21" t="s">
        <v>3</v>
      </c>
      <c r="BB76" s="21" t="s">
        <v>4</v>
      </c>
      <c r="BC76" s="21" t="s">
        <v>5</v>
      </c>
      <c r="BD76" s="21" t="s">
        <v>1703</v>
      </c>
      <c r="BE76" s="21"/>
      <c r="BF76" s="21" t="s">
        <v>3</v>
      </c>
      <c r="BG76" s="21"/>
      <c r="BH76" s="21"/>
      <c r="BI76" s="21"/>
      <c r="BJ76" s="21"/>
      <c r="BK76" s="21" t="s">
        <v>3</v>
      </c>
      <c r="BL76" s="21"/>
      <c r="BM76" s="21"/>
      <c r="BN76" s="21"/>
      <c r="BO76" s="21"/>
      <c r="BP76" s="21" t="s">
        <v>3</v>
      </c>
      <c r="BQ76" s="21"/>
      <c r="BR76" s="21"/>
      <c r="BS76" s="21"/>
      <c r="BT76" s="21"/>
      <c r="BU76" s="21" t="s">
        <v>3</v>
      </c>
      <c r="BV76" s="21" t="s">
        <v>1703</v>
      </c>
      <c r="BW76" s="21"/>
      <c r="BX76" s="21"/>
      <c r="BY76" s="21"/>
      <c r="BZ76" s="104">
        <f aca="true" t="shared" si="15" ref="BZ76:CF85">COUNTIF($AB76:$BY76,BZ$5)</f>
        <v>1</v>
      </c>
      <c r="CA76" s="104">
        <f t="shared" si="15"/>
        <v>0</v>
      </c>
      <c r="CB76" s="104">
        <f t="shared" si="15"/>
        <v>3</v>
      </c>
      <c r="CC76" s="104">
        <f t="shared" si="15"/>
        <v>10</v>
      </c>
      <c r="CD76" s="104">
        <f t="shared" si="15"/>
        <v>0</v>
      </c>
      <c r="CE76" s="104">
        <f t="shared" si="15"/>
        <v>2</v>
      </c>
      <c r="CF76" s="104">
        <f t="shared" si="15"/>
        <v>1</v>
      </c>
      <c r="CG76" s="29" t="s">
        <v>2152</v>
      </c>
      <c r="CH76" s="21">
        <v>1</v>
      </c>
      <c r="CI76" s="21">
        <v>2</v>
      </c>
      <c r="CJ76" s="21">
        <v>4</v>
      </c>
      <c r="CK76" s="21">
        <v>5</v>
      </c>
      <c r="CL76" s="21"/>
      <c r="CM76" s="28"/>
      <c r="CN76" s="21" t="s">
        <v>496</v>
      </c>
      <c r="CO76" s="21" t="s">
        <v>9</v>
      </c>
      <c r="CP76" s="21" t="s">
        <v>10</v>
      </c>
      <c r="CQ76" s="21" t="s">
        <v>2153</v>
      </c>
      <c r="CR76" s="21"/>
      <c r="CS76" s="18" t="s">
        <v>2154</v>
      </c>
      <c r="CT76" s="21" t="s">
        <v>2081</v>
      </c>
      <c r="CU76" s="21" t="s">
        <v>2081</v>
      </c>
      <c r="CV76" s="18" t="s">
        <v>2155</v>
      </c>
      <c r="CW76" s="29" t="s">
        <v>1586</v>
      </c>
      <c r="CX76" s="29" t="s">
        <v>1586</v>
      </c>
      <c r="CY76" s="29" t="s">
        <v>1586</v>
      </c>
      <c r="CZ76" s="29" t="s">
        <v>1587</v>
      </c>
      <c r="DA76" s="29" t="s">
        <v>1586</v>
      </c>
      <c r="DB76" s="29" t="s">
        <v>1586</v>
      </c>
      <c r="DC76" s="21" t="s">
        <v>1586</v>
      </c>
      <c r="DD76" s="21" t="s">
        <v>1587</v>
      </c>
      <c r="DE76" s="21" t="s">
        <v>1587</v>
      </c>
      <c r="DF76" s="21" t="s">
        <v>1586</v>
      </c>
      <c r="DG76" s="21" t="s">
        <v>1587</v>
      </c>
      <c r="DH76" s="18" t="s">
        <v>2156</v>
      </c>
      <c r="DI76" s="18" t="s">
        <v>2157</v>
      </c>
      <c r="DJ76" s="18" t="s">
        <v>2158</v>
      </c>
      <c r="DK76" s="18" t="s">
        <v>1126</v>
      </c>
      <c r="DL76" s="18" t="s">
        <v>1127</v>
      </c>
      <c r="DM76" s="30"/>
      <c r="DN76" s="31"/>
      <c r="DO76" s="31"/>
      <c r="DP76" s="31"/>
      <c r="DQ76" s="31"/>
      <c r="DR76" s="31"/>
      <c r="DS76" s="31"/>
      <c r="DT76" s="31"/>
      <c r="DU76" s="31"/>
      <c r="DV76" s="31"/>
      <c r="DW76" s="31"/>
      <c r="DX76" s="31"/>
      <c r="DY76" s="31"/>
      <c r="DZ76" s="31"/>
      <c r="EA76" s="31"/>
      <c r="EB76" s="31"/>
      <c r="EC76" s="31"/>
      <c r="ED76" s="31"/>
      <c r="EE76" s="31"/>
    </row>
    <row r="77" spans="2:116" ht="31.5">
      <c r="B77" s="51">
        <v>30</v>
      </c>
      <c r="C77" s="7">
        <v>2</v>
      </c>
      <c r="D77" s="23"/>
      <c r="E77" s="9">
        <v>1</v>
      </c>
      <c r="F77" s="23"/>
      <c r="G77" s="23" t="s">
        <v>871</v>
      </c>
      <c r="H77" s="23" t="s">
        <v>872</v>
      </c>
      <c r="I77" s="23" t="s">
        <v>873</v>
      </c>
      <c r="J77" s="23" t="s">
        <v>874</v>
      </c>
      <c r="K77" s="23" t="s">
        <v>875</v>
      </c>
      <c r="L77" s="9">
        <v>22</v>
      </c>
      <c r="M77" s="9">
        <v>23</v>
      </c>
      <c r="N77" s="9">
        <v>24</v>
      </c>
      <c r="O77" s="9">
        <v>11</v>
      </c>
      <c r="P77" s="9">
        <v>7</v>
      </c>
      <c r="Q77" s="9"/>
      <c r="R77" s="9"/>
      <c r="S77" s="9"/>
      <c r="T77" s="9"/>
      <c r="U77" s="9"/>
      <c r="V77" s="99">
        <f t="shared" si="14"/>
        <v>0</v>
      </c>
      <c r="W77" s="99">
        <f t="shared" si="14"/>
        <v>0</v>
      </c>
      <c r="X77" s="99">
        <f t="shared" si="14"/>
        <v>0</v>
      </c>
      <c r="Y77" s="99">
        <f t="shared" si="14"/>
        <v>1</v>
      </c>
      <c r="Z77" s="99">
        <f t="shared" si="14"/>
        <v>1</v>
      </c>
      <c r="AA77" s="99">
        <f t="shared" si="14"/>
        <v>0</v>
      </c>
      <c r="AB77" s="9" t="s">
        <v>876</v>
      </c>
      <c r="AC77" s="9" t="s">
        <v>877</v>
      </c>
      <c r="AD77" s="9" t="s">
        <v>878</v>
      </c>
      <c r="AE77" s="9" t="s">
        <v>879</v>
      </c>
      <c r="AF77" s="9"/>
      <c r="AG77" s="9" t="s">
        <v>877</v>
      </c>
      <c r="AH77" s="9" t="s">
        <v>878</v>
      </c>
      <c r="AI77" s="9" t="s">
        <v>879</v>
      </c>
      <c r="AJ77" s="9" t="s">
        <v>880</v>
      </c>
      <c r="AK77" s="9"/>
      <c r="AL77" s="9" t="s">
        <v>877</v>
      </c>
      <c r="AM77" s="9" t="s">
        <v>878</v>
      </c>
      <c r="AN77" s="9" t="s">
        <v>879</v>
      </c>
      <c r="AO77" s="9"/>
      <c r="AP77" s="9"/>
      <c r="AQ77" s="9" t="s">
        <v>877</v>
      </c>
      <c r="AR77" s="9" t="s">
        <v>878</v>
      </c>
      <c r="AS77" s="9" t="s">
        <v>879</v>
      </c>
      <c r="AT77" s="9" t="s">
        <v>880</v>
      </c>
      <c r="AU77" s="9"/>
      <c r="AV77" s="9" t="s">
        <v>877</v>
      </c>
      <c r="AW77" s="9" t="s">
        <v>878</v>
      </c>
      <c r="AX77" s="9" t="s">
        <v>879</v>
      </c>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104">
        <f t="shared" si="15"/>
        <v>1</v>
      </c>
      <c r="CA77" s="104">
        <f t="shared" si="15"/>
        <v>0</v>
      </c>
      <c r="CB77" s="104">
        <f t="shared" si="15"/>
        <v>5</v>
      </c>
      <c r="CC77" s="104">
        <f t="shared" si="15"/>
        <v>5</v>
      </c>
      <c r="CD77" s="104">
        <f t="shared" si="15"/>
        <v>0</v>
      </c>
      <c r="CE77" s="104">
        <f t="shared" si="15"/>
        <v>5</v>
      </c>
      <c r="CF77" s="104">
        <f t="shared" si="15"/>
        <v>2</v>
      </c>
      <c r="CG77" s="23"/>
      <c r="CH77" s="9">
        <v>1</v>
      </c>
      <c r="CI77" s="9"/>
      <c r="CJ77" s="9"/>
      <c r="CK77" s="9"/>
      <c r="CL77" s="9"/>
      <c r="CM77" s="23"/>
      <c r="CN77" s="17" t="s">
        <v>881</v>
      </c>
      <c r="CO77" s="9" t="s">
        <v>734</v>
      </c>
      <c r="CP77" s="9" t="s">
        <v>878</v>
      </c>
      <c r="CQ77" s="9"/>
      <c r="CR77" s="9"/>
      <c r="CS77" s="23" t="s">
        <v>882</v>
      </c>
      <c r="CT77" s="17" t="s">
        <v>883</v>
      </c>
      <c r="CU77" s="17" t="s">
        <v>883</v>
      </c>
      <c r="CV77" s="23" t="s">
        <v>884</v>
      </c>
      <c r="CW77" s="17" t="s">
        <v>1586</v>
      </c>
      <c r="CX77" s="17" t="s">
        <v>1586</v>
      </c>
      <c r="CY77" s="17" t="s">
        <v>1587</v>
      </c>
      <c r="CZ77" s="17" t="s">
        <v>1587</v>
      </c>
      <c r="DA77" s="17" t="s">
        <v>1586</v>
      </c>
      <c r="DB77" s="17" t="s">
        <v>1586</v>
      </c>
      <c r="DC77" s="17" t="s">
        <v>1586</v>
      </c>
      <c r="DD77" s="17" t="s">
        <v>1587</v>
      </c>
      <c r="DE77" s="17" t="s">
        <v>1587</v>
      </c>
      <c r="DF77" s="17" t="s">
        <v>1586</v>
      </c>
      <c r="DG77" s="17" t="s">
        <v>1586</v>
      </c>
      <c r="DH77" s="23" t="s">
        <v>885</v>
      </c>
      <c r="DI77" s="23" t="s">
        <v>886</v>
      </c>
      <c r="DJ77" s="23" t="s">
        <v>887</v>
      </c>
      <c r="DK77" s="23" t="s">
        <v>888</v>
      </c>
      <c r="DL77" s="23" t="s">
        <v>889</v>
      </c>
    </row>
    <row r="78" spans="2:135" ht="136.5">
      <c r="B78" s="54">
        <v>31</v>
      </c>
      <c r="C78" s="7">
        <v>3</v>
      </c>
      <c r="D78" s="9"/>
      <c r="E78" s="32">
        <v>1</v>
      </c>
      <c r="F78" s="28"/>
      <c r="G78" s="18" t="s">
        <v>45</v>
      </c>
      <c r="H78" s="18" t="s">
        <v>46</v>
      </c>
      <c r="I78" s="29" t="s">
        <v>47</v>
      </c>
      <c r="J78" s="33" t="s">
        <v>48</v>
      </c>
      <c r="K78" s="33" t="s">
        <v>49</v>
      </c>
      <c r="L78" s="21">
        <v>27</v>
      </c>
      <c r="M78" s="21">
        <v>25</v>
      </c>
      <c r="N78" s="21">
        <v>26</v>
      </c>
      <c r="O78" s="21">
        <v>14</v>
      </c>
      <c r="P78" s="21">
        <v>28</v>
      </c>
      <c r="Q78" s="21">
        <v>24</v>
      </c>
      <c r="R78" s="21">
        <v>29</v>
      </c>
      <c r="S78" s="21">
        <v>31</v>
      </c>
      <c r="T78" s="21">
        <v>30</v>
      </c>
      <c r="U78" s="21">
        <v>32</v>
      </c>
      <c r="V78" s="99">
        <f t="shared" si="14"/>
        <v>0</v>
      </c>
      <c r="W78" s="99">
        <f t="shared" si="14"/>
        <v>0</v>
      </c>
      <c r="X78" s="99">
        <f t="shared" si="14"/>
        <v>0</v>
      </c>
      <c r="Y78" s="99">
        <f t="shared" si="14"/>
        <v>0</v>
      </c>
      <c r="Z78" s="99">
        <f t="shared" si="14"/>
        <v>0</v>
      </c>
      <c r="AA78" s="99">
        <f t="shared" si="14"/>
        <v>0</v>
      </c>
      <c r="AB78" s="21" t="s">
        <v>516</v>
      </c>
      <c r="AC78" s="21" t="s">
        <v>1927</v>
      </c>
      <c r="AD78" s="21"/>
      <c r="AE78" s="21"/>
      <c r="AF78" s="21"/>
      <c r="AG78" s="21" t="s">
        <v>1927</v>
      </c>
      <c r="AH78" s="21"/>
      <c r="AI78" s="21"/>
      <c r="AJ78" s="21"/>
      <c r="AK78" s="21"/>
      <c r="AL78" s="21" t="s">
        <v>1927</v>
      </c>
      <c r="AM78" s="21"/>
      <c r="AN78" s="21"/>
      <c r="AO78" s="21"/>
      <c r="AP78" s="21"/>
      <c r="AQ78" s="21" t="s">
        <v>1927</v>
      </c>
      <c r="AR78" s="21" t="s">
        <v>519</v>
      </c>
      <c r="AS78" s="21"/>
      <c r="AT78" s="21"/>
      <c r="AU78" s="21"/>
      <c r="AV78" s="21" t="s">
        <v>1927</v>
      </c>
      <c r="AW78" s="21"/>
      <c r="AX78" s="21"/>
      <c r="AY78" s="21"/>
      <c r="AZ78" s="21"/>
      <c r="BA78" s="21" t="s">
        <v>1927</v>
      </c>
      <c r="BB78" s="21"/>
      <c r="BC78" s="21"/>
      <c r="BD78" s="21"/>
      <c r="BE78" s="21"/>
      <c r="BF78" s="21" t="s">
        <v>1927</v>
      </c>
      <c r="BG78" s="21" t="s">
        <v>518</v>
      </c>
      <c r="BH78" s="21"/>
      <c r="BI78" s="21"/>
      <c r="BJ78" s="21"/>
      <c r="BK78" s="21" t="s">
        <v>516</v>
      </c>
      <c r="BL78" s="21" t="s">
        <v>1927</v>
      </c>
      <c r="BM78" s="21"/>
      <c r="BN78" s="21"/>
      <c r="BO78" s="21"/>
      <c r="BP78" s="21" t="s">
        <v>516</v>
      </c>
      <c r="BQ78" s="21" t="s">
        <v>1927</v>
      </c>
      <c r="BR78" s="21"/>
      <c r="BS78" s="21"/>
      <c r="BT78" s="21"/>
      <c r="BU78" s="21" t="s">
        <v>1927</v>
      </c>
      <c r="BV78" s="21"/>
      <c r="BW78" s="21"/>
      <c r="BX78" s="21"/>
      <c r="BY78" s="21"/>
      <c r="BZ78" s="104">
        <f t="shared" si="15"/>
        <v>0</v>
      </c>
      <c r="CA78" s="104">
        <f t="shared" si="15"/>
        <v>0</v>
      </c>
      <c r="CB78" s="104">
        <f t="shared" si="15"/>
        <v>3</v>
      </c>
      <c r="CC78" s="104">
        <f t="shared" si="15"/>
        <v>10</v>
      </c>
      <c r="CD78" s="104">
        <f t="shared" si="15"/>
        <v>0</v>
      </c>
      <c r="CE78" s="104">
        <f t="shared" si="15"/>
        <v>0</v>
      </c>
      <c r="CF78" s="104">
        <f t="shared" si="15"/>
        <v>1</v>
      </c>
      <c r="CG78" s="29" t="s">
        <v>50</v>
      </c>
      <c r="CH78" s="21">
        <v>1</v>
      </c>
      <c r="CI78" s="21">
        <v>2</v>
      </c>
      <c r="CJ78" s="21"/>
      <c r="CK78" s="21"/>
      <c r="CL78" s="21"/>
      <c r="CM78" s="28"/>
      <c r="CN78" s="21" t="s">
        <v>51</v>
      </c>
      <c r="CO78" s="21" t="s">
        <v>757</v>
      </c>
      <c r="CP78" s="21"/>
      <c r="CQ78" s="21"/>
      <c r="CR78" s="21"/>
      <c r="CS78" s="18" t="s">
        <v>52</v>
      </c>
      <c r="CT78" s="21" t="s">
        <v>51</v>
      </c>
      <c r="CU78" s="21" t="s">
        <v>51</v>
      </c>
      <c r="CV78" s="18" t="s">
        <v>53</v>
      </c>
      <c r="CW78" s="29" t="s">
        <v>1587</v>
      </c>
      <c r="CX78" s="29" t="s">
        <v>1586</v>
      </c>
      <c r="CY78" s="29" t="s">
        <v>1588</v>
      </c>
      <c r="CZ78" s="29" t="s">
        <v>1587</v>
      </c>
      <c r="DA78" s="29" t="s">
        <v>1588</v>
      </c>
      <c r="DB78" s="29" t="s">
        <v>1587</v>
      </c>
      <c r="DC78" s="21" t="s">
        <v>1586</v>
      </c>
      <c r="DD78" s="21" t="s">
        <v>1588</v>
      </c>
      <c r="DE78" s="21" t="s">
        <v>1587</v>
      </c>
      <c r="DF78" s="21" t="s">
        <v>1588</v>
      </c>
      <c r="DG78" s="21" t="s">
        <v>1587</v>
      </c>
      <c r="DH78" s="18" t="s">
        <v>54</v>
      </c>
      <c r="DI78" s="18" t="s">
        <v>55</v>
      </c>
      <c r="DJ78" s="18" t="s">
        <v>56</v>
      </c>
      <c r="DK78" s="18" t="s">
        <v>57</v>
      </c>
      <c r="DL78" s="18" t="s">
        <v>58</v>
      </c>
      <c r="DM78" s="30"/>
      <c r="DN78" s="31"/>
      <c r="DO78" s="31"/>
      <c r="DP78" s="31"/>
      <c r="DQ78" s="31"/>
      <c r="DR78" s="31"/>
      <c r="DS78" s="31"/>
      <c r="DT78" s="31"/>
      <c r="DU78" s="31"/>
      <c r="DV78" s="31"/>
      <c r="DW78" s="31"/>
      <c r="DX78" s="31"/>
      <c r="DY78" s="31"/>
      <c r="DZ78" s="31"/>
      <c r="EA78" s="31"/>
      <c r="EB78" s="31"/>
      <c r="EC78" s="31"/>
      <c r="ED78" s="31"/>
      <c r="EE78" s="31"/>
    </row>
    <row r="79" spans="2:135" ht="13.5">
      <c r="B79" s="54" t="s">
        <v>296</v>
      </c>
      <c r="C79" s="7"/>
      <c r="D79" s="9"/>
      <c r="E79" s="32">
        <v>2</v>
      </c>
      <c r="F79" s="28"/>
      <c r="G79" s="18"/>
      <c r="H79" s="18"/>
      <c r="I79" s="29"/>
      <c r="J79" s="33"/>
      <c r="K79" s="33"/>
      <c r="L79" s="21"/>
      <c r="M79" s="21"/>
      <c r="N79" s="21"/>
      <c r="O79" s="21"/>
      <c r="P79" s="21"/>
      <c r="Q79" s="21"/>
      <c r="R79" s="21"/>
      <c r="S79" s="21"/>
      <c r="T79" s="21"/>
      <c r="U79" s="21"/>
      <c r="V79" s="99">
        <f t="shared" si="14"/>
        <v>0</v>
      </c>
      <c r="W79" s="99">
        <f t="shared" si="14"/>
        <v>0</v>
      </c>
      <c r="X79" s="99">
        <f t="shared" si="14"/>
        <v>0</v>
      </c>
      <c r="Y79" s="99">
        <f t="shared" si="14"/>
        <v>0</v>
      </c>
      <c r="Z79" s="99">
        <f t="shared" si="14"/>
        <v>0</v>
      </c>
      <c r="AA79" s="99">
        <f t="shared" si="14"/>
        <v>0</v>
      </c>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104">
        <f t="shared" si="15"/>
        <v>0</v>
      </c>
      <c r="CA79" s="104">
        <f t="shared" si="15"/>
        <v>0</v>
      </c>
      <c r="CB79" s="104">
        <f t="shared" si="15"/>
        <v>0</v>
      </c>
      <c r="CC79" s="104">
        <f t="shared" si="15"/>
        <v>0</v>
      </c>
      <c r="CD79" s="104">
        <f t="shared" si="15"/>
        <v>0</v>
      </c>
      <c r="CE79" s="104">
        <f t="shared" si="15"/>
        <v>0</v>
      </c>
      <c r="CF79" s="104">
        <f t="shared" si="15"/>
        <v>0</v>
      </c>
      <c r="CG79" s="29"/>
      <c r="CH79" s="21"/>
      <c r="CI79" s="21"/>
      <c r="CJ79" s="21"/>
      <c r="CK79" s="21"/>
      <c r="CL79" s="21"/>
      <c r="CM79" s="28"/>
      <c r="CN79" s="21"/>
      <c r="CO79" s="21"/>
      <c r="CP79" s="21"/>
      <c r="CQ79" s="21"/>
      <c r="CR79" s="21"/>
      <c r="CS79" s="18"/>
      <c r="CT79" s="21"/>
      <c r="CU79" s="21"/>
      <c r="CV79" s="18"/>
      <c r="CW79" s="29"/>
      <c r="CX79" s="29"/>
      <c r="CY79" s="29"/>
      <c r="CZ79" s="29"/>
      <c r="DA79" s="29"/>
      <c r="DB79" s="29"/>
      <c r="DC79" s="21"/>
      <c r="DD79" s="21"/>
      <c r="DE79" s="21"/>
      <c r="DF79" s="21"/>
      <c r="DG79" s="21"/>
      <c r="DH79" s="18"/>
      <c r="DI79" s="18"/>
      <c r="DJ79" s="18"/>
      <c r="DK79" s="18"/>
      <c r="DL79" s="18"/>
      <c r="DM79" s="30"/>
      <c r="DN79" s="31"/>
      <c r="DO79" s="31"/>
      <c r="DP79" s="31"/>
      <c r="DQ79" s="31"/>
      <c r="DR79" s="31"/>
      <c r="DS79" s="31"/>
      <c r="DT79" s="31"/>
      <c r="DU79" s="31"/>
      <c r="DV79" s="31"/>
      <c r="DW79" s="31"/>
      <c r="DX79" s="31"/>
      <c r="DY79" s="31"/>
      <c r="DZ79" s="31"/>
      <c r="EA79" s="31"/>
      <c r="EB79" s="31"/>
      <c r="EC79" s="31"/>
      <c r="ED79" s="31"/>
      <c r="EE79" s="31"/>
    </row>
    <row r="80" spans="2:135" ht="13.5">
      <c r="B80" s="54" t="s">
        <v>297</v>
      </c>
      <c r="C80" s="7"/>
      <c r="D80" s="9"/>
      <c r="E80" s="32">
        <v>3</v>
      </c>
      <c r="F80" s="28"/>
      <c r="G80" s="18"/>
      <c r="H80" s="18"/>
      <c r="I80" s="29"/>
      <c r="J80" s="33"/>
      <c r="K80" s="33"/>
      <c r="L80" s="21"/>
      <c r="M80" s="21"/>
      <c r="N80" s="21"/>
      <c r="O80" s="21"/>
      <c r="P80" s="21"/>
      <c r="Q80" s="21"/>
      <c r="R80" s="21"/>
      <c r="S80" s="21"/>
      <c r="T80" s="21"/>
      <c r="U80" s="21"/>
      <c r="V80" s="99">
        <f t="shared" si="14"/>
        <v>0</v>
      </c>
      <c r="W80" s="99">
        <f t="shared" si="14"/>
        <v>0</v>
      </c>
      <c r="X80" s="99">
        <f t="shared" si="14"/>
        <v>0</v>
      </c>
      <c r="Y80" s="99">
        <f t="shared" si="14"/>
        <v>0</v>
      </c>
      <c r="Z80" s="99">
        <f t="shared" si="14"/>
        <v>0</v>
      </c>
      <c r="AA80" s="99">
        <f t="shared" si="14"/>
        <v>0</v>
      </c>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104">
        <f t="shared" si="15"/>
        <v>0</v>
      </c>
      <c r="CA80" s="104">
        <f t="shared" si="15"/>
        <v>0</v>
      </c>
      <c r="CB80" s="104">
        <f t="shared" si="15"/>
        <v>0</v>
      </c>
      <c r="CC80" s="104">
        <f t="shared" si="15"/>
        <v>0</v>
      </c>
      <c r="CD80" s="104">
        <f t="shared" si="15"/>
        <v>0</v>
      </c>
      <c r="CE80" s="104">
        <f t="shared" si="15"/>
        <v>0</v>
      </c>
      <c r="CF80" s="104">
        <f t="shared" si="15"/>
        <v>0</v>
      </c>
      <c r="CG80" s="29"/>
      <c r="CH80" s="21"/>
      <c r="CI80" s="21"/>
      <c r="CJ80" s="21"/>
      <c r="CK80" s="21"/>
      <c r="CL80" s="21"/>
      <c r="CM80" s="28"/>
      <c r="CN80" s="21"/>
      <c r="CO80" s="21"/>
      <c r="CP80" s="21"/>
      <c r="CQ80" s="21"/>
      <c r="CR80" s="21"/>
      <c r="CS80" s="18"/>
      <c r="CT80" s="21"/>
      <c r="CU80" s="21"/>
      <c r="CV80" s="18"/>
      <c r="CW80" s="29"/>
      <c r="CX80" s="29"/>
      <c r="CY80" s="29"/>
      <c r="CZ80" s="29"/>
      <c r="DA80" s="29"/>
      <c r="DB80" s="29"/>
      <c r="DC80" s="21"/>
      <c r="DD80" s="21"/>
      <c r="DE80" s="21"/>
      <c r="DF80" s="21"/>
      <c r="DG80" s="21"/>
      <c r="DH80" s="18"/>
      <c r="DI80" s="18"/>
      <c r="DJ80" s="18"/>
      <c r="DK80" s="18"/>
      <c r="DL80" s="18"/>
      <c r="DM80" s="30"/>
      <c r="DN80" s="31"/>
      <c r="DO80" s="31"/>
      <c r="DP80" s="31"/>
      <c r="DQ80" s="31"/>
      <c r="DR80" s="31"/>
      <c r="DS80" s="31"/>
      <c r="DT80" s="31"/>
      <c r="DU80" s="31"/>
      <c r="DV80" s="31"/>
      <c r="DW80" s="31"/>
      <c r="DX80" s="31"/>
      <c r="DY80" s="31"/>
      <c r="DZ80" s="31"/>
      <c r="EA80" s="31"/>
      <c r="EB80" s="31"/>
      <c r="EC80" s="31"/>
      <c r="ED80" s="31"/>
      <c r="EE80" s="31"/>
    </row>
    <row r="81" spans="2:135" ht="28.5" customHeight="1">
      <c r="B81" s="54">
        <v>32</v>
      </c>
      <c r="C81" s="7">
        <v>3</v>
      </c>
      <c r="D81" s="9"/>
      <c r="E81" s="9">
        <v>1</v>
      </c>
      <c r="F81" s="28"/>
      <c r="G81" s="18" t="s">
        <v>1128</v>
      </c>
      <c r="H81" s="18" t="s">
        <v>1129</v>
      </c>
      <c r="I81" s="29" t="s">
        <v>1130</v>
      </c>
      <c r="J81" s="29" t="s">
        <v>1131</v>
      </c>
      <c r="K81" s="29" t="s">
        <v>1132</v>
      </c>
      <c r="L81" s="21">
        <v>12</v>
      </c>
      <c r="M81" s="21">
        <v>14</v>
      </c>
      <c r="N81" s="21">
        <v>7</v>
      </c>
      <c r="O81" s="21">
        <v>10</v>
      </c>
      <c r="P81" s="21">
        <v>2</v>
      </c>
      <c r="Q81" s="21">
        <v>11</v>
      </c>
      <c r="R81" s="21">
        <v>4</v>
      </c>
      <c r="S81" s="21">
        <v>6</v>
      </c>
      <c r="T81" s="21">
        <v>8</v>
      </c>
      <c r="U81" s="21">
        <v>9</v>
      </c>
      <c r="V81" s="99">
        <f t="shared" si="14"/>
        <v>1</v>
      </c>
      <c r="W81" s="99">
        <f t="shared" si="14"/>
        <v>1</v>
      </c>
      <c r="X81" s="99">
        <f t="shared" si="14"/>
        <v>1</v>
      </c>
      <c r="Y81" s="99">
        <f t="shared" si="14"/>
        <v>1</v>
      </c>
      <c r="Z81" s="99">
        <f t="shared" si="14"/>
        <v>1</v>
      </c>
      <c r="AA81" s="99">
        <f t="shared" si="14"/>
        <v>0</v>
      </c>
      <c r="AB81" s="21" t="s">
        <v>1724</v>
      </c>
      <c r="AC81" s="21" t="s">
        <v>1725</v>
      </c>
      <c r="AD81" s="21"/>
      <c r="AE81" s="21"/>
      <c r="AF81" s="21"/>
      <c r="AG81" s="21" t="s">
        <v>1724</v>
      </c>
      <c r="AH81" s="21" t="s">
        <v>1725</v>
      </c>
      <c r="AI81" s="21"/>
      <c r="AJ81" s="21"/>
      <c r="AK81" s="21"/>
      <c r="AL81" s="21" t="s">
        <v>1724</v>
      </c>
      <c r="AM81" s="21" t="s">
        <v>1725</v>
      </c>
      <c r="AN81" s="21"/>
      <c r="AO81" s="21"/>
      <c r="AP81" s="21"/>
      <c r="AQ81" s="21" t="s">
        <v>1724</v>
      </c>
      <c r="AR81" s="21" t="s">
        <v>1725</v>
      </c>
      <c r="AS81" s="21"/>
      <c r="AT81" s="21"/>
      <c r="AU81" s="21"/>
      <c r="AV81" s="21" t="s">
        <v>1724</v>
      </c>
      <c r="AW81" s="21" t="s">
        <v>1725</v>
      </c>
      <c r="AX81" s="21" t="s">
        <v>1133</v>
      </c>
      <c r="AY81" s="21"/>
      <c r="AZ81" s="21"/>
      <c r="BA81" s="21" t="s">
        <v>1725</v>
      </c>
      <c r="BB81" s="21" t="s">
        <v>1133</v>
      </c>
      <c r="BC81" s="21" t="s">
        <v>1134</v>
      </c>
      <c r="BD81" s="21"/>
      <c r="BE81" s="21"/>
      <c r="BF81" s="21" t="s">
        <v>1724</v>
      </c>
      <c r="BG81" s="21" t="s">
        <v>1725</v>
      </c>
      <c r="BH81" s="21"/>
      <c r="BI81" s="21"/>
      <c r="BJ81" s="21"/>
      <c r="BK81" s="21" t="s">
        <v>1133</v>
      </c>
      <c r="BL81" s="21" t="s">
        <v>1135</v>
      </c>
      <c r="BM81" s="21"/>
      <c r="BN81" s="21"/>
      <c r="BO81" s="21"/>
      <c r="BP81" s="21" t="s">
        <v>1724</v>
      </c>
      <c r="BQ81" s="21" t="s">
        <v>1725</v>
      </c>
      <c r="BR81" s="21"/>
      <c r="BS81" s="21"/>
      <c r="BT81" s="21"/>
      <c r="BU81" s="21" t="s">
        <v>1725</v>
      </c>
      <c r="BV81" s="21" t="s">
        <v>1133</v>
      </c>
      <c r="BW81" s="21"/>
      <c r="BX81" s="21"/>
      <c r="BY81" s="21"/>
      <c r="BZ81" s="104">
        <f t="shared" si="15"/>
        <v>1</v>
      </c>
      <c r="CA81" s="104">
        <f t="shared" si="15"/>
        <v>4</v>
      </c>
      <c r="CB81" s="104">
        <f t="shared" si="15"/>
        <v>7</v>
      </c>
      <c r="CC81" s="104">
        <f t="shared" si="15"/>
        <v>9</v>
      </c>
      <c r="CD81" s="104">
        <f t="shared" si="15"/>
        <v>0</v>
      </c>
      <c r="CE81" s="104">
        <f t="shared" si="15"/>
        <v>0</v>
      </c>
      <c r="CF81" s="104">
        <f t="shared" si="15"/>
        <v>1</v>
      </c>
      <c r="CG81" s="29"/>
      <c r="CH81" s="21">
        <v>1</v>
      </c>
      <c r="CI81" s="21">
        <v>2</v>
      </c>
      <c r="CJ81" s="21">
        <v>3</v>
      </c>
      <c r="CK81" s="21">
        <v>4</v>
      </c>
      <c r="CL81" s="21">
        <v>5</v>
      </c>
      <c r="CM81" s="28"/>
      <c r="CN81" s="21" t="s">
        <v>1723</v>
      </c>
      <c r="CO81" s="21" t="s">
        <v>1725</v>
      </c>
      <c r="CP81" s="21" t="s">
        <v>1136</v>
      </c>
      <c r="CQ81" s="21"/>
      <c r="CR81" s="21"/>
      <c r="CS81" s="18"/>
      <c r="CT81" s="21" t="s">
        <v>1723</v>
      </c>
      <c r="CU81" s="21" t="s">
        <v>1137</v>
      </c>
      <c r="CV81" s="18"/>
      <c r="CW81" s="29" t="s">
        <v>1586</v>
      </c>
      <c r="CX81" s="29" t="s">
        <v>1586</v>
      </c>
      <c r="CY81" s="29" t="s">
        <v>1586</v>
      </c>
      <c r="CZ81" s="29" t="s">
        <v>1588</v>
      </c>
      <c r="DA81" s="29" t="s">
        <v>1588</v>
      </c>
      <c r="DB81" s="29" t="s">
        <v>1586</v>
      </c>
      <c r="DC81" s="21" t="s">
        <v>1586</v>
      </c>
      <c r="DD81" s="21" t="s">
        <v>1587</v>
      </c>
      <c r="DE81" s="21" t="s">
        <v>1586</v>
      </c>
      <c r="DF81" s="21" t="s">
        <v>1586</v>
      </c>
      <c r="DG81" s="21" t="s">
        <v>1586</v>
      </c>
      <c r="DH81" s="18" t="s">
        <v>1138</v>
      </c>
      <c r="DI81" s="18" t="s">
        <v>1139</v>
      </c>
      <c r="DJ81" s="18" t="s">
        <v>1140</v>
      </c>
      <c r="DK81" s="18" t="s">
        <v>1141</v>
      </c>
      <c r="DL81" s="18" t="s">
        <v>1142</v>
      </c>
      <c r="DM81" s="30" t="s">
        <v>1143</v>
      </c>
      <c r="DN81" s="31"/>
      <c r="DO81" s="31"/>
      <c r="DP81" s="31"/>
      <c r="DQ81" s="31"/>
      <c r="DR81" s="31"/>
      <c r="DS81" s="31"/>
      <c r="DT81" s="31"/>
      <c r="DU81" s="31"/>
      <c r="DV81" s="31"/>
      <c r="DW81" s="31"/>
      <c r="DX81" s="31"/>
      <c r="DY81" s="31"/>
      <c r="DZ81" s="31"/>
      <c r="EA81" s="31"/>
      <c r="EB81" s="31"/>
      <c r="EC81" s="31"/>
      <c r="ED81" s="31"/>
      <c r="EE81" s="31"/>
    </row>
    <row r="82" spans="2:116" ht="31.5">
      <c r="B82" s="51">
        <v>33</v>
      </c>
      <c r="C82" s="7">
        <v>5</v>
      </c>
      <c r="D82" s="18" t="s">
        <v>607</v>
      </c>
      <c r="E82" s="9">
        <v>5</v>
      </c>
      <c r="F82" s="18" t="s">
        <v>608</v>
      </c>
      <c r="G82" s="18" t="s">
        <v>609</v>
      </c>
      <c r="H82" s="18" t="s">
        <v>610</v>
      </c>
      <c r="I82" s="18" t="s">
        <v>1579</v>
      </c>
      <c r="J82" s="18"/>
      <c r="K82" s="18"/>
      <c r="L82" s="9">
        <v>23</v>
      </c>
      <c r="M82" s="9">
        <v>1</v>
      </c>
      <c r="N82" s="9">
        <v>22</v>
      </c>
      <c r="O82" s="9">
        <v>4</v>
      </c>
      <c r="P82" s="9">
        <v>2</v>
      </c>
      <c r="Q82" s="9">
        <v>10</v>
      </c>
      <c r="R82" s="9">
        <v>6</v>
      </c>
      <c r="S82" s="9">
        <v>7</v>
      </c>
      <c r="T82" s="9">
        <v>18</v>
      </c>
      <c r="U82" s="9"/>
      <c r="V82" s="99">
        <f t="shared" si="14"/>
        <v>1</v>
      </c>
      <c r="W82" s="99">
        <f t="shared" si="14"/>
        <v>0</v>
      </c>
      <c r="X82" s="99">
        <f t="shared" si="14"/>
        <v>1</v>
      </c>
      <c r="Y82" s="99">
        <f t="shared" si="14"/>
        <v>1</v>
      </c>
      <c r="Z82" s="99">
        <f t="shared" si="14"/>
        <v>0</v>
      </c>
      <c r="AA82" s="99">
        <f t="shared" si="14"/>
        <v>0</v>
      </c>
      <c r="AB82" s="9" t="s">
        <v>628</v>
      </c>
      <c r="AC82" s="9" t="s">
        <v>629</v>
      </c>
      <c r="AD82" s="9" t="s">
        <v>630</v>
      </c>
      <c r="AE82" s="9"/>
      <c r="AF82" s="9"/>
      <c r="AG82" s="9" t="s">
        <v>628</v>
      </c>
      <c r="AH82" s="9" t="s">
        <v>629</v>
      </c>
      <c r="AI82" s="9" t="s">
        <v>630</v>
      </c>
      <c r="AJ82" s="9"/>
      <c r="AK82" s="9"/>
      <c r="AL82" s="9" t="s">
        <v>628</v>
      </c>
      <c r="AM82" s="9" t="s">
        <v>629</v>
      </c>
      <c r="AN82" s="9" t="s">
        <v>630</v>
      </c>
      <c r="AO82" s="9"/>
      <c r="AP82" s="9"/>
      <c r="AQ82" s="9" t="s">
        <v>629</v>
      </c>
      <c r="AR82" s="9"/>
      <c r="AS82" s="9"/>
      <c r="AT82" s="9"/>
      <c r="AU82" s="9"/>
      <c r="AV82" s="9" t="s">
        <v>629</v>
      </c>
      <c r="AW82" s="9"/>
      <c r="AX82" s="9"/>
      <c r="AY82" s="9"/>
      <c r="AZ82" s="9"/>
      <c r="BA82" s="9" t="s">
        <v>629</v>
      </c>
      <c r="BB82" s="9"/>
      <c r="BC82" s="9"/>
      <c r="BD82" s="9"/>
      <c r="BE82" s="9"/>
      <c r="BF82" s="9" t="s">
        <v>629</v>
      </c>
      <c r="BG82" s="9"/>
      <c r="BH82" s="9"/>
      <c r="BI82" s="9"/>
      <c r="BJ82" s="9"/>
      <c r="BK82" s="9" t="s">
        <v>629</v>
      </c>
      <c r="BL82" s="9"/>
      <c r="BM82" s="9"/>
      <c r="BN82" s="9"/>
      <c r="BO82" s="9"/>
      <c r="BP82" s="9" t="s">
        <v>629</v>
      </c>
      <c r="BQ82" s="9"/>
      <c r="BR82" s="9"/>
      <c r="BS82" s="9"/>
      <c r="BT82" s="9"/>
      <c r="BU82" s="9"/>
      <c r="BV82" s="9"/>
      <c r="BW82" s="9"/>
      <c r="BX82" s="9"/>
      <c r="BY82" s="9"/>
      <c r="BZ82" s="104">
        <f t="shared" si="15"/>
        <v>0</v>
      </c>
      <c r="CA82" s="104">
        <f t="shared" si="15"/>
        <v>0</v>
      </c>
      <c r="CB82" s="104">
        <f t="shared" si="15"/>
        <v>0</v>
      </c>
      <c r="CC82" s="104">
        <f t="shared" si="15"/>
        <v>0</v>
      </c>
      <c r="CD82" s="104">
        <f t="shared" si="15"/>
        <v>0</v>
      </c>
      <c r="CE82" s="104">
        <f t="shared" si="15"/>
        <v>3</v>
      </c>
      <c r="CF82" s="104">
        <f t="shared" si="15"/>
        <v>3</v>
      </c>
      <c r="CG82" s="18" t="s">
        <v>611</v>
      </c>
      <c r="CH82" s="9">
        <v>2</v>
      </c>
      <c r="CI82" s="9">
        <v>3</v>
      </c>
      <c r="CJ82" s="9"/>
      <c r="CK82" s="9"/>
      <c r="CL82" s="9"/>
      <c r="CM82" s="18"/>
      <c r="CN82" s="9" t="s">
        <v>635</v>
      </c>
      <c r="CO82" s="9" t="s">
        <v>630</v>
      </c>
      <c r="CP82" s="9" t="s">
        <v>629</v>
      </c>
      <c r="CQ82" s="9"/>
      <c r="CR82" s="9"/>
      <c r="CS82" s="18" t="s">
        <v>612</v>
      </c>
      <c r="CT82" s="9" t="s">
        <v>635</v>
      </c>
      <c r="CU82" s="9" t="s">
        <v>636</v>
      </c>
      <c r="CV82" s="18"/>
      <c r="CW82" s="17" t="s">
        <v>1586</v>
      </c>
      <c r="CX82" s="17" t="s">
        <v>1586</v>
      </c>
      <c r="CY82" s="17" t="s">
        <v>1586</v>
      </c>
      <c r="CZ82" s="17" t="s">
        <v>1588</v>
      </c>
      <c r="DA82" s="17" t="s">
        <v>1587</v>
      </c>
      <c r="DB82" s="17" t="s">
        <v>1586</v>
      </c>
      <c r="DC82" s="9" t="s">
        <v>1586</v>
      </c>
      <c r="DD82" s="9" t="s">
        <v>1587</v>
      </c>
      <c r="DE82" s="9" t="s">
        <v>1586</v>
      </c>
      <c r="DF82" s="9" t="s">
        <v>1587</v>
      </c>
      <c r="DG82" s="9" t="s">
        <v>1586</v>
      </c>
      <c r="DH82" s="17" t="s">
        <v>613</v>
      </c>
      <c r="DI82" s="17" t="s">
        <v>614</v>
      </c>
      <c r="DJ82" s="18" t="s">
        <v>615</v>
      </c>
      <c r="DK82" s="18" t="s">
        <v>1592</v>
      </c>
      <c r="DL82" s="18" t="s">
        <v>1592</v>
      </c>
    </row>
    <row r="83" spans="2:116" ht="21">
      <c r="B83" s="51">
        <v>34</v>
      </c>
      <c r="C83" s="7">
        <v>1</v>
      </c>
      <c r="D83" s="18"/>
      <c r="E83" s="9">
        <v>1</v>
      </c>
      <c r="F83" s="18"/>
      <c r="G83" s="18" t="s">
        <v>1959</v>
      </c>
      <c r="H83" s="18" t="s">
        <v>1961</v>
      </c>
      <c r="I83" s="18" t="s">
        <v>1963</v>
      </c>
      <c r="J83" s="18" t="s">
        <v>626</v>
      </c>
      <c r="K83" s="18"/>
      <c r="L83" s="9">
        <v>12</v>
      </c>
      <c r="M83" s="9">
        <v>9</v>
      </c>
      <c r="N83" s="9">
        <v>24</v>
      </c>
      <c r="O83" s="9">
        <v>10</v>
      </c>
      <c r="P83" s="9">
        <v>7</v>
      </c>
      <c r="Q83" s="9">
        <v>11</v>
      </c>
      <c r="R83" s="9">
        <v>8</v>
      </c>
      <c r="S83" s="9">
        <v>22</v>
      </c>
      <c r="T83" s="9">
        <v>23</v>
      </c>
      <c r="U83" s="9">
        <v>15</v>
      </c>
      <c r="V83" s="99">
        <f t="shared" si="14"/>
        <v>1</v>
      </c>
      <c r="W83" s="99">
        <f t="shared" si="14"/>
        <v>1</v>
      </c>
      <c r="X83" s="99">
        <f t="shared" si="14"/>
        <v>0</v>
      </c>
      <c r="Y83" s="99">
        <f t="shared" si="14"/>
        <v>1</v>
      </c>
      <c r="Z83" s="99">
        <f t="shared" si="14"/>
        <v>1</v>
      </c>
      <c r="AA83" s="99">
        <f t="shared" si="14"/>
        <v>0</v>
      </c>
      <c r="AB83" s="9" t="s">
        <v>632</v>
      </c>
      <c r="AC83" s="9" t="s">
        <v>630</v>
      </c>
      <c r="AD83" s="9" t="s">
        <v>633</v>
      </c>
      <c r="AE83" s="9"/>
      <c r="AF83" s="9"/>
      <c r="AG83" s="9" t="s">
        <v>630</v>
      </c>
      <c r="AH83" s="9" t="s">
        <v>628</v>
      </c>
      <c r="AI83" s="9"/>
      <c r="AJ83" s="9"/>
      <c r="AK83" s="9"/>
      <c r="AL83" s="9" t="s">
        <v>632</v>
      </c>
      <c r="AM83" s="9" t="s">
        <v>629</v>
      </c>
      <c r="AN83" s="9"/>
      <c r="AO83" s="9"/>
      <c r="AP83" s="9"/>
      <c r="AQ83" s="9" t="s">
        <v>629</v>
      </c>
      <c r="AR83" s="9" t="s">
        <v>632</v>
      </c>
      <c r="AS83" s="9"/>
      <c r="AT83" s="9"/>
      <c r="AU83" s="9"/>
      <c r="AV83" s="9" t="s">
        <v>632</v>
      </c>
      <c r="AW83" s="9" t="s">
        <v>630</v>
      </c>
      <c r="AX83" s="9" t="s">
        <v>629</v>
      </c>
      <c r="AY83" s="9"/>
      <c r="AZ83" s="9"/>
      <c r="BA83" s="9" t="s">
        <v>630</v>
      </c>
      <c r="BB83" s="9" t="s">
        <v>632</v>
      </c>
      <c r="BC83" s="9"/>
      <c r="BD83" s="9"/>
      <c r="BE83" s="9"/>
      <c r="BF83" s="9" t="s">
        <v>629</v>
      </c>
      <c r="BG83" s="9"/>
      <c r="BH83" s="9"/>
      <c r="BI83" s="9"/>
      <c r="BJ83" s="9"/>
      <c r="BK83" s="9" t="s">
        <v>629</v>
      </c>
      <c r="BL83" s="9" t="s">
        <v>632</v>
      </c>
      <c r="BM83" s="9"/>
      <c r="BN83" s="9"/>
      <c r="BO83" s="9"/>
      <c r="BP83" s="9" t="s">
        <v>629</v>
      </c>
      <c r="BQ83" s="9"/>
      <c r="BR83" s="9"/>
      <c r="BS83" s="9"/>
      <c r="BT83" s="9"/>
      <c r="BU83" s="9" t="s">
        <v>629</v>
      </c>
      <c r="BV83" s="9" t="s">
        <v>633</v>
      </c>
      <c r="BW83" s="9" t="s">
        <v>632</v>
      </c>
      <c r="BX83" s="9"/>
      <c r="BY83" s="9"/>
      <c r="BZ83" s="104">
        <f t="shared" si="15"/>
        <v>2</v>
      </c>
      <c r="CA83" s="104">
        <f t="shared" si="15"/>
        <v>0</v>
      </c>
      <c r="CB83" s="104">
        <f t="shared" si="15"/>
        <v>7</v>
      </c>
      <c r="CC83" s="104">
        <f t="shared" si="15"/>
        <v>0</v>
      </c>
      <c r="CD83" s="104">
        <f t="shared" si="15"/>
        <v>0</v>
      </c>
      <c r="CE83" s="104">
        <f t="shared" si="15"/>
        <v>4</v>
      </c>
      <c r="CF83" s="104">
        <f t="shared" si="15"/>
        <v>1</v>
      </c>
      <c r="CG83" s="18" t="s">
        <v>1965</v>
      </c>
      <c r="CH83" s="9">
        <v>2</v>
      </c>
      <c r="CI83" s="9">
        <v>3</v>
      </c>
      <c r="CJ83" s="9">
        <v>4</v>
      </c>
      <c r="CK83" s="9"/>
      <c r="CL83" s="9"/>
      <c r="CM83" s="18"/>
      <c r="CN83" s="9" t="s">
        <v>635</v>
      </c>
      <c r="CO83" s="9" t="s">
        <v>631</v>
      </c>
      <c r="CP83" s="9" t="s">
        <v>630</v>
      </c>
      <c r="CQ83" s="9"/>
      <c r="CR83" s="9"/>
      <c r="CS83" s="18" t="s">
        <v>680</v>
      </c>
      <c r="CT83" s="9" t="s">
        <v>636</v>
      </c>
      <c r="CU83" s="9"/>
      <c r="CV83" s="18"/>
      <c r="CW83" s="17" t="s">
        <v>1587</v>
      </c>
      <c r="CX83" s="17"/>
      <c r="CY83" s="17"/>
      <c r="CZ83" s="17" t="s">
        <v>1587</v>
      </c>
      <c r="DA83" s="17"/>
      <c r="DB83" s="17" t="s">
        <v>1586</v>
      </c>
      <c r="DC83" s="9"/>
      <c r="DD83" s="9" t="s">
        <v>1587</v>
      </c>
      <c r="DE83" s="9" t="s">
        <v>1586</v>
      </c>
      <c r="DF83" s="9" t="s">
        <v>1586</v>
      </c>
      <c r="DG83" s="9" t="s">
        <v>1587</v>
      </c>
      <c r="DH83" s="17" t="s">
        <v>637</v>
      </c>
      <c r="DI83" s="17" t="s">
        <v>638</v>
      </c>
      <c r="DJ83" s="18" t="s">
        <v>639</v>
      </c>
      <c r="DK83" s="17" t="s">
        <v>640</v>
      </c>
      <c r="DL83" s="18" t="s">
        <v>681</v>
      </c>
    </row>
    <row r="84" spans="2:116" ht="31.5">
      <c r="B84" s="51">
        <v>35</v>
      </c>
      <c r="C84" s="7">
        <v>1</v>
      </c>
      <c r="D84" s="18" t="s">
        <v>616</v>
      </c>
      <c r="E84" s="9">
        <v>1</v>
      </c>
      <c r="F84" s="18"/>
      <c r="G84" s="18" t="s">
        <v>617</v>
      </c>
      <c r="H84" s="18" t="s">
        <v>618</v>
      </c>
      <c r="I84" s="18" t="s">
        <v>619</v>
      </c>
      <c r="J84" s="18" t="s">
        <v>620</v>
      </c>
      <c r="K84" s="18"/>
      <c r="L84" s="9">
        <v>9</v>
      </c>
      <c r="M84" s="9">
        <v>10</v>
      </c>
      <c r="N84" s="9">
        <v>5</v>
      </c>
      <c r="O84" s="9">
        <v>24</v>
      </c>
      <c r="P84" s="9">
        <v>23</v>
      </c>
      <c r="Q84" s="9">
        <v>22</v>
      </c>
      <c r="R84" s="9">
        <v>11</v>
      </c>
      <c r="S84" s="9">
        <v>13</v>
      </c>
      <c r="T84" s="9">
        <v>17</v>
      </c>
      <c r="U84" s="9">
        <v>20</v>
      </c>
      <c r="V84" s="99">
        <f t="shared" si="14"/>
        <v>1</v>
      </c>
      <c r="W84" s="99">
        <f t="shared" si="14"/>
        <v>1</v>
      </c>
      <c r="X84" s="99">
        <f t="shared" si="14"/>
        <v>0</v>
      </c>
      <c r="Y84" s="99">
        <f t="shared" si="14"/>
        <v>0</v>
      </c>
      <c r="Z84" s="99">
        <f t="shared" si="14"/>
        <v>1</v>
      </c>
      <c r="AA84" s="99">
        <f t="shared" si="14"/>
        <v>1</v>
      </c>
      <c r="AB84" s="9" t="s">
        <v>631</v>
      </c>
      <c r="AC84" s="9" t="s">
        <v>628</v>
      </c>
      <c r="AD84" s="9" t="s">
        <v>629</v>
      </c>
      <c r="AE84" s="9"/>
      <c r="AF84" s="9"/>
      <c r="AG84" s="9" t="s">
        <v>631</v>
      </c>
      <c r="AH84" s="9" t="s">
        <v>628</v>
      </c>
      <c r="AI84" s="9" t="s">
        <v>629</v>
      </c>
      <c r="AJ84" s="9"/>
      <c r="AK84" s="9"/>
      <c r="AL84" s="9" t="s">
        <v>631</v>
      </c>
      <c r="AM84" s="9" t="s">
        <v>628</v>
      </c>
      <c r="AN84" s="9" t="s">
        <v>629</v>
      </c>
      <c r="AO84" s="9"/>
      <c r="AP84" s="9"/>
      <c r="AQ84" s="9" t="s">
        <v>631</v>
      </c>
      <c r="AR84" s="9" t="s">
        <v>628</v>
      </c>
      <c r="AS84" s="9" t="s">
        <v>629</v>
      </c>
      <c r="AT84" s="9"/>
      <c r="AU84" s="9"/>
      <c r="AV84" s="9" t="s">
        <v>632</v>
      </c>
      <c r="AW84" s="9" t="s">
        <v>628</v>
      </c>
      <c r="AX84" s="9" t="s">
        <v>630</v>
      </c>
      <c r="AY84" s="9"/>
      <c r="AZ84" s="9"/>
      <c r="BA84" s="9" t="s">
        <v>631</v>
      </c>
      <c r="BB84" s="9" t="s">
        <v>628</v>
      </c>
      <c r="BC84" s="9" t="s">
        <v>629</v>
      </c>
      <c r="BD84" s="9"/>
      <c r="BE84" s="9"/>
      <c r="BF84" s="9" t="s">
        <v>627</v>
      </c>
      <c r="BG84" s="9" t="s">
        <v>628</v>
      </c>
      <c r="BH84" s="9" t="s">
        <v>629</v>
      </c>
      <c r="BI84" s="9"/>
      <c r="BJ84" s="9"/>
      <c r="BK84" s="9" t="s">
        <v>632</v>
      </c>
      <c r="BL84" s="9" t="s">
        <v>630</v>
      </c>
      <c r="BM84" s="9"/>
      <c r="BN84" s="9"/>
      <c r="BO84" s="9"/>
      <c r="BP84" s="9" t="s">
        <v>632</v>
      </c>
      <c r="BQ84" s="9" t="s">
        <v>628</v>
      </c>
      <c r="BR84" s="9"/>
      <c r="BS84" s="9"/>
      <c r="BT84" s="9"/>
      <c r="BU84" s="9" t="s">
        <v>632</v>
      </c>
      <c r="BV84" s="9" t="s">
        <v>628</v>
      </c>
      <c r="BW84" s="9"/>
      <c r="BX84" s="9"/>
      <c r="BY84" s="9"/>
      <c r="BZ84" s="104">
        <f t="shared" si="15"/>
        <v>0</v>
      </c>
      <c r="CA84" s="104">
        <f t="shared" si="15"/>
        <v>0</v>
      </c>
      <c r="CB84" s="104">
        <f t="shared" si="15"/>
        <v>4</v>
      </c>
      <c r="CC84" s="104">
        <f t="shared" si="15"/>
        <v>5</v>
      </c>
      <c r="CD84" s="104">
        <f t="shared" si="15"/>
        <v>1</v>
      </c>
      <c r="CE84" s="104">
        <f t="shared" si="15"/>
        <v>2</v>
      </c>
      <c r="CF84" s="104">
        <f t="shared" si="15"/>
        <v>9</v>
      </c>
      <c r="CG84" s="18" t="s">
        <v>621</v>
      </c>
      <c r="CH84" s="9">
        <v>1</v>
      </c>
      <c r="CI84" s="9">
        <v>2</v>
      </c>
      <c r="CJ84" s="9">
        <v>5</v>
      </c>
      <c r="CK84" s="9"/>
      <c r="CL84" s="9"/>
      <c r="CM84" s="18"/>
      <c r="CN84" s="9" t="s">
        <v>636</v>
      </c>
      <c r="CO84" s="9"/>
      <c r="CP84" s="9"/>
      <c r="CQ84" s="9"/>
      <c r="CR84" s="9"/>
      <c r="CS84" s="18"/>
      <c r="CT84" s="9" t="s">
        <v>636</v>
      </c>
      <c r="CU84" s="9" t="s">
        <v>636</v>
      </c>
      <c r="CV84" s="18"/>
      <c r="CW84" s="17" t="s">
        <v>1586</v>
      </c>
      <c r="CX84" s="17" t="s">
        <v>1587</v>
      </c>
      <c r="CY84" s="17" t="s">
        <v>1587</v>
      </c>
      <c r="CZ84" s="17" t="s">
        <v>1587</v>
      </c>
      <c r="DA84" s="17" t="s">
        <v>1586</v>
      </c>
      <c r="DB84" s="17" t="s">
        <v>1586</v>
      </c>
      <c r="DC84" s="9" t="s">
        <v>1587</v>
      </c>
      <c r="DD84" s="9" t="s">
        <v>1587</v>
      </c>
      <c r="DE84" s="9" t="s">
        <v>1587</v>
      </c>
      <c r="DF84" s="9" t="s">
        <v>1586</v>
      </c>
      <c r="DG84" s="9" t="s">
        <v>1586</v>
      </c>
      <c r="DH84" s="17" t="s">
        <v>902</v>
      </c>
      <c r="DI84" s="17" t="s">
        <v>903</v>
      </c>
      <c r="DJ84" s="18" t="s">
        <v>904</v>
      </c>
      <c r="DK84" s="18" t="s">
        <v>905</v>
      </c>
      <c r="DL84" s="18" t="s">
        <v>906</v>
      </c>
    </row>
    <row r="85" spans="2:116" ht="13.5">
      <c r="B85" s="51" t="s">
        <v>298</v>
      </c>
      <c r="C85" s="7"/>
      <c r="D85" s="18"/>
      <c r="E85" s="9">
        <v>3</v>
      </c>
      <c r="F85" s="18"/>
      <c r="G85" s="18"/>
      <c r="H85" s="18"/>
      <c r="I85" s="18"/>
      <c r="J85" s="18"/>
      <c r="K85" s="18"/>
      <c r="L85" s="9"/>
      <c r="M85" s="9"/>
      <c r="N85" s="9"/>
      <c r="O85" s="9"/>
      <c r="P85" s="9"/>
      <c r="Q85" s="9"/>
      <c r="R85" s="9"/>
      <c r="S85" s="9"/>
      <c r="T85" s="9"/>
      <c r="U85" s="9"/>
      <c r="V85" s="99">
        <f t="shared" si="14"/>
        <v>0</v>
      </c>
      <c r="W85" s="99">
        <f t="shared" si="14"/>
        <v>0</v>
      </c>
      <c r="X85" s="99">
        <f t="shared" si="14"/>
        <v>0</v>
      </c>
      <c r="Y85" s="99">
        <f t="shared" si="14"/>
        <v>0</v>
      </c>
      <c r="Z85" s="99">
        <f t="shared" si="14"/>
        <v>0</v>
      </c>
      <c r="AA85" s="99">
        <f t="shared" si="14"/>
        <v>0</v>
      </c>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104">
        <f t="shared" si="15"/>
        <v>0</v>
      </c>
      <c r="CA85" s="104">
        <f t="shared" si="15"/>
        <v>0</v>
      </c>
      <c r="CB85" s="104">
        <f t="shared" si="15"/>
        <v>0</v>
      </c>
      <c r="CC85" s="104">
        <f t="shared" si="15"/>
        <v>0</v>
      </c>
      <c r="CD85" s="104">
        <f t="shared" si="15"/>
        <v>0</v>
      </c>
      <c r="CE85" s="104">
        <f t="shared" si="15"/>
        <v>0</v>
      </c>
      <c r="CF85" s="104">
        <f t="shared" si="15"/>
        <v>0</v>
      </c>
      <c r="CG85" s="18"/>
      <c r="CH85" s="9"/>
      <c r="CI85" s="9"/>
      <c r="CJ85" s="9"/>
      <c r="CK85" s="9"/>
      <c r="CL85" s="9"/>
      <c r="CM85" s="18"/>
      <c r="CN85" s="9"/>
      <c r="CO85" s="9"/>
      <c r="CP85" s="9"/>
      <c r="CQ85" s="9"/>
      <c r="CR85" s="9"/>
      <c r="CS85" s="18"/>
      <c r="CT85" s="9"/>
      <c r="CU85" s="9"/>
      <c r="CV85" s="18"/>
      <c r="CW85" s="17"/>
      <c r="CX85" s="17"/>
      <c r="CY85" s="17"/>
      <c r="CZ85" s="17"/>
      <c r="DA85" s="17"/>
      <c r="DB85" s="17"/>
      <c r="DC85" s="9"/>
      <c r="DD85" s="9"/>
      <c r="DE85" s="9"/>
      <c r="DF85" s="9"/>
      <c r="DG85" s="9"/>
      <c r="DH85" s="17"/>
      <c r="DI85" s="17"/>
      <c r="DJ85" s="18"/>
      <c r="DK85" s="18"/>
      <c r="DL85" s="18"/>
    </row>
    <row r="86" spans="2:135" ht="27" customHeight="1">
      <c r="B86" s="54">
        <v>36</v>
      </c>
      <c r="C86" s="7">
        <v>3</v>
      </c>
      <c r="D86" s="9"/>
      <c r="E86" s="9">
        <v>2</v>
      </c>
      <c r="F86" s="28"/>
      <c r="G86" s="18" t="s">
        <v>1144</v>
      </c>
      <c r="H86" s="18" t="s">
        <v>1145</v>
      </c>
      <c r="I86" s="29"/>
      <c r="J86" s="29"/>
      <c r="K86" s="29"/>
      <c r="L86" s="21">
        <v>5</v>
      </c>
      <c r="M86" s="21">
        <v>17</v>
      </c>
      <c r="N86" s="21">
        <v>16</v>
      </c>
      <c r="O86" s="21">
        <v>6</v>
      </c>
      <c r="P86" s="21">
        <v>4</v>
      </c>
      <c r="Q86" s="21">
        <v>11</v>
      </c>
      <c r="R86" s="21">
        <v>20</v>
      </c>
      <c r="S86" s="21">
        <v>1</v>
      </c>
      <c r="T86" s="21">
        <v>9</v>
      </c>
      <c r="U86" s="21">
        <v>10</v>
      </c>
      <c r="V86" s="99">
        <f aca="true" t="shared" si="16" ref="V86:AA95">COUNTIF($L86:$U86,V$5)</f>
        <v>1</v>
      </c>
      <c r="W86" s="99">
        <f t="shared" si="16"/>
        <v>1</v>
      </c>
      <c r="X86" s="99">
        <f t="shared" si="16"/>
        <v>1</v>
      </c>
      <c r="Y86" s="99">
        <f t="shared" si="16"/>
        <v>0</v>
      </c>
      <c r="Z86" s="99">
        <f t="shared" si="16"/>
        <v>1</v>
      </c>
      <c r="AA86" s="99">
        <f t="shared" si="16"/>
        <v>1</v>
      </c>
      <c r="AB86" s="21" t="s">
        <v>1921</v>
      </c>
      <c r="AC86" s="21" t="s">
        <v>1923</v>
      </c>
      <c r="AD86" s="21"/>
      <c r="AE86" s="21"/>
      <c r="AF86" s="21"/>
      <c r="AG86" s="21" t="s">
        <v>1920</v>
      </c>
      <c r="AH86" s="21" t="s">
        <v>1921</v>
      </c>
      <c r="AI86" s="21"/>
      <c r="AJ86" s="21"/>
      <c r="AK86" s="21"/>
      <c r="AL86" s="21" t="s">
        <v>1920</v>
      </c>
      <c r="AM86" s="21" t="s">
        <v>1921</v>
      </c>
      <c r="AN86" s="21"/>
      <c r="AO86" s="21"/>
      <c r="AP86" s="21"/>
      <c r="AQ86" s="21" t="s">
        <v>1921</v>
      </c>
      <c r="AR86" s="21" t="s">
        <v>1924</v>
      </c>
      <c r="AS86" s="21"/>
      <c r="AT86" s="21"/>
      <c r="AU86" s="21"/>
      <c r="AV86" s="21" t="s">
        <v>1920</v>
      </c>
      <c r="AW86" s="21" t="s">
        <v>1921</v>
      </c>
      <c r="AX86" s="21" t="s">
        <v>1924</v>
      </c>
      <c r="AY86" s="21"/>
      <c r="AZ86" s="21"/>
      <c r="BA86" s="21" t="s">
        <v>530</v>
      </c>
      <c r="BB86" s="21" t="s">
        <v>1921</v>
      </c>
      <c r="BC86" s="21" t="s">
        <v>1923</v>
      </c>
      <c r="BD86" s="21"/>
      <c r="BE86" s="21"/>
      <c r="BF86" s="21" t="s">
        <v>1920</v>
      </c>
      <c r="BG86" s="21" t="s">
        <v>1924</v>
      </c>
      <c r="BH86" s="21"/>
      <c r="BI86" s="21"/>
      <c r="BJ86" s="21"/>
      <c r="BK86" s="21" t="s">
        <v>530</v>
      </c>
      <c r="BL86" s="21" t="s">
        <v>1923</v>
      </c>
      <c r="BM86" s="21"/>
      <c r="BN86" s="21"/>
      <c r="BO86" s="21"/>
      <c r="BP86" s="21" t="s">
        <v>1921</v>
      </c>
      <c r="BQ86" s="21"/>
      <c r="BR86" s="21"/>
      <c r="BS86" s="21"/>
      <c r="BT86" s="21"/>
      <c r="BU86" s="21" t="s">
        <v>1920</v>
      </c>
      <c r="BV86" s="21" t="s">
        <v>1921</v>
      </c>
      <c r="BW86" s="21"/>
      <c r="BX86" s="21"/>
      <c r="BY86" s="21"/>
      <c r="BZ86" s="104">
        <f aca="true" t="shared" si="17" ref="BZ86:CF95">COUNTIF($AB86:$BY86,BZ$5)</f>
        <v>2</v>
      </c>
      <c r="CA86" s="104">
        <f t="shared" si="17"/>
        <v>0</v>
      </c>
      <c r="CB86" s="104">
        <f t="shared" si="17"/>
        <v>5</v>
      </c>
      <c r="CC86" s="104">
        <f t="shared" si="17"/>
        <v>0</v>
      </c>
      <c r="CD86" s="104">
        <f t="shared" si="17"/>
        <v>0</v>
      </c>
      <c r="CE86" s="104">
        <f t="shared" si="17"/>
        <v>8</v>
      </c>
      <c r="CF86" s="104">
        <f t="shared" si="17"/>
        <v>3</v>
      </c>
      <c r="CG86" s="29" t="s">
        <v>1146</v>
      </c>
      <c r="CH86" s="21">
        <v>2</v>
      </c>
      <c r="CI86" s="21">
        <v>3</v>
      </c>
      <c r="CJ86" s="21">
        <v>6</v>
      </c>
      <c r="CK86" s="21"/>
      <c r="CL86" s="21"/>
      <c r="CM86" s="28"/>
      <c r="CN86" s="21" t="s">
        <v>1939</v>
      </c>
      <c r="CO86" s="21" t="s">
        <v>1922</v>
      </c>
      <c r="CP86" s="21" t="s">
        <v>1147</v>
      </c>
      <c r="CQ86" s="21" t="s">
        <v>1921</v>
      </c>
      <c r="CR86" s="21"/>
      <c r="CS86" s="18"/>
      <c r="CT86" s="21" t="s">
        <v>1939</v>
      </c>
      <c r="CU86" s="21" t="s">
        <v>1939</v>
      </c>
      <c r="CV86" s="18" t="s">
        <v>1148</v>
      </c>
      <c r="CW86" s="29" t="s">
        <v>1586</v>
      </c>
      <c r="CX86" s="29" t="s">
        <v>1587</v>
      </c>
      <c r="CY86" s="29" t="s">
        <v>1588</v>
      </c>
      <c r="CZ86" s="29" t="s">
        <v>1588</v>
      </c>
      <c r="DA86" s="29" t="s">
        <v>1586</v>
      </c>
      <c r="DB86" s="29" t="s">
        <v>1586</v>
      </c>
      <c r="DC86" s="21" t="s">
        <v>1587</v>
      </c>
      <c r="DD86" s="21" t="s">
        <v>1588</v>
      </c>
      <c r="DE86" s="21" t="s">
        <v>1588</v>
      </c>
      <c r="DF86" s="21" t="s">
        <v>1586</v>
      </c>
      <c r="DG86" s="21" t="s">
        <v>1586</v>
      </c>
      <c r="DH86" s="18" t="s">
        <v>1149</v>
      </c>
      <c r="DI86" s="18" t="s">
        <v>1150</v>
      </c>
      <c r="DJ86" s="18" t="s">
        <v>1151</v>
      </c>
      <c r="DK86" s="18" t="s">
        <v>1152</v>
      </c>
      <c r="DL86" s="18" t="s">
        <v>1153</v>
      </c>
      <c r="DM86" s="30"/>
      <c r="DN86" s="31"/>
      <c r="DO86" s="31"/>
      <c r="DP86" s="31"/>
      <c r="DQ86" s="31"/>
      <c r="DR86" s="31"/>
      <c r="DS86" s="31"/>
      <c r="DT86" s="31"/>
      <c r="DU86" s="31"/>
      <c r="DV86" s="31"/>
      <c r="DW86" s="31"/>
      <c r="DX86" s="31"/>
      <c r="DY86" s="31"/>
      <c r="DZ86" s="31"/>
      <c r="EA86" s="31"/>
      <c r="EB86" s="31"/>
      <c r="EC86" s="31"/>
      <c r="ED86" s="31"/>
      <c r="EE86" s="31"/>
    </row>
    <row r="87" spans="2:116" ht="31.5">
      <c r="B87" s="51">
        <v>37</v>
      </c>
      <c r="C87" s="7">
        <v>2</v>
      </c>
      <c r="D87" s="23"/>
      <c r="E87" s="9">
        <v>1</v>
      </c>
      <c r="F87" s="23"/>
      <c r="G87" s="23" t="s">
        <v>890</v>
      </c>
      <c r="H87" s="23" t="s">
        <v>891</v>
      </c>
      <c r="I87" s="23" t="s">
        <v>2074</v>
      </c>
      <c r="J87" s="23"/>
      <c r="K87" s="23"/>
      <c r="L87" s="9">
        <v>7</v>
      </c>
      <c r="M87" s="9">
        <v>9</v>
      </c>
      <c r="N87" s="9">
        <v>22</v>
      </c>
      <c r="O87" s="9">
        <v>10</v>
      </c>
      <c r="P87" s="9">
        <v>4</v>
      </c>
      <c r="Q87" s="9">
        <v>17</v>
      </c>
      <c r="R87" s="9">
        <v>6</v>
      </c>
      <c r="S87" s="9">
        <v>18</v>
      </c>
      <c r="T87" s="9">
        <v>1</v>
      </c>
      <c r="U87" s="9">
        <v>11</v>
      </c>
      <c r="V87" s="99">
        <f t="shared" si="16"/>
        <v>1</v>
      </c>
      <c r="W87" s="99">
        <f t="shared" si="16"/>
        <v>1</v>
      </c>
      <c r="X87" s="99">
        <f t="shared" si="16"/>
        <v>1</v>
      </c>
      <c r="Y87" s="99">
        <f t="shared" si="16"/>
        <v>1</v>
      </c>
      <c r="Z87" s="99">
        <f t="shared" si="16"/>
        <v>1</v>
      </c>
      <c r="AA87" s="99">
        <f t="shared" si="16"/>
        <v>1</v>
      </c>
      <c r="AB87" s="9" t="s">
        <v>2075</v>
      </c>
      <c r="AC87" s="9" t="s">
        <v>2076</v>
      </c>
      <c r="AD87" s="9"/>
      <c r="AE87" s="9"/>
      <c r="AF87" s="9"/>
      <c r="AG87" s="9" t="s">
        <v>2075</v>
      </c>
      <c r="AH87" s="9" t="s">
        <v>2077</v>
      </c>
      <c r="AI87" s="9"/>
      <c r="AJ87" s="9"/>
      <c r="AK87" s="9"/>
      <c r="AL87" s="9" t="s">
        <v>2075</v>
      </c>
      <c r="AM87" s="9" t="s">
        <v>2076</v>
      </c>
      <c r="AN87" s="9" t="s">
        <v>2077</v>
      </c>
      <c r="AO87" s="9"/>
      <c r="AP87" s="9"/>
      <c r="AQ87" s="9" t="s">
        <v>2075</v>
      </c>
      <c r="AR87" s="9"/>
      <c r="AS87" s="9"/>
      <c r="AT87" s="9"/>
      <c r="AU87" s="9"/>
      <c r="AV87" s="9" t="s">
        <v>2075</v>
      </c>
      <c r="AW87" s="9" t="s">
        <v>2076</v>
      </c>
      <c r="AX87" s="9"/>
      <c r="AY87" s="9"/>
      <c r="AZ87" s="9"/>
      <c r="BA87" s="9" t="s">
        <v>2075</v>
      </c>
      <c r="BB87" s="9"/>
      <c r="BC87" s="9"/>
      <c r="BD87" s="9"/>
      <c r="BE87" s="9"/>
      <c r="BF87" s="9" t="s">
        <v>2075</v>
      </c>
      <c r="BG87" s="9" t="s">
        <v>2076</v>
      </c>
      <c r="BH87" s="9" t="s">
        <v>2078</v>
      </c>
      <c r="BI87" s="9"/>
      <c r="BJ87" s="9"/>
      <c r="BK87" s="9" t="s">
        <v>2075</v>
      </c>
      <c r="BL87" s="9" t="s">
        <v>2076</v>
      </c>
      <c r="BM87" s="9"/>
      <c r="BN87" s="9"/>
      <c r="BO87" s="9"/>
      <c r="BP87" s="9" t="s">
        <v>2075</v>
      </c>
      <c r="BQ87" s="9" t="s">
        <v>2077</v>
      </c>
      <c r="BR87" s="9"/>
      <c r="BS87" s="9"/>
      <c r="BT87" s="9"/>
      <c r="BU87" s="9" t="s">
        <v>2075</v>
      </c>
      <c r="BV87" s="9" t="s">
        <v>2077</v>
      </c>
      <c r="BW87" s="9"/>
      <c r="BX87" s="9"/>
      <c r="BY87" s="9"/>
      <c r="BZ87" s="104">
        <f t="shared" si="17"/>
        <v>0</v>
      </c>
      <c r="CA87" s="104">
        <f t="shared" si="17"/>
        <v>0</v>
      </c>
      <c r="CB87" s="104">
        <f t="shared" si="17"/>
        <v>5</v>
      </c>
      <c r="CC87" s="104">
        <f t="shared" si="17"/>
        <v>10</v>
      </c>
      <c r="CD87" s="104">
        <f t="shared" si="17"/>
        <v>0</v>
      </c>
      <c r="CE87" s="104">
        <f t="shared" si="17"/>
        <v>1</v>
      </c>
      <c r="CF87" s="104">
        <f t="shared" si="17"/>
        <v>4</v>
      </c>
      <c r="CG87" s="23"/>
      <c r="CH87" s="9">
        <v>2</v>
      </c>
      <c r="CI87" s="9">
        <v>4</v>
      </c>
      <c r="CJ87" s="9">
        <v>5</v>
      </c>
      <c r="CK87" s="9">
        <v>6</v>
      </c>
      <c r="CL87" s="9"/>
      <c r="CM87" s="23"/>
      <c r="CN87" s="17" t="s">
        <v>2079</v>
      </c>
      <c r="CO87" s="9" t="s">
        <v>757</v>
      </c>
      <c r="CP87" s="9"/>
      <c r="CQ87" s="9"/>
      <c r="CR87" s="9"/>
      <c r="CS87" s="23" t="s">
        <v>2080</v>
      </c>
      <c r="CT87" s="17" t="s">
        <v>2081</v>
      </c>
      <c r="CU87" s="17" t="s">
        <v>2082</v>
      </c>
      <c r="CV87" s="23"/>
      <c r="CW87" s="17" t="s">
        <v>1588</v>
      </c>
      <c r="CX87" s="17" t="s">
        <v>1586</v>
      </c>
      <c r="CY87" s="17" t="s">
        <v>1586</v>
      </c>
      <c r="CZ87" s="17" t="s">
        <v>1588</v>
      </c>
      <c r="DA87" s="17" t="s">
        <v>1587</v>
      </c>
      <c r="DB87" s="17" t="s">
        <v>1586</v>
      </c>
      <c r="DC87" s="17" t="s">
        <v>1587</v>
      </c>
      <c r="DD87" s="17" t="s">
        <v>1586</v>
      </c>
      <c r="DE87" s="17" t="s">
        <v>1587</v>
      </c>
      <c r="DF87" s="17" t="s">
        <v>1586</v>
      </c>
      <c r="DG87" s="17" t="s">
        <v>1587</v>
      </c>
      <c r="DH87" s="23" t="s">
        <v>2083</v>
      </c>
      <c r="DI87" s="23" t="s">
        <v>2084</v>
      </c>
      <c r="DJ87" s="23" t="s">
        <v>2085</v>
      </c>
      <c r="DK87" s="23" t="s">
        <v>2086</v>
      </c>
      <c r="DL87" s="23" t="s">
        <v>2086</v>
      </c>
    </row>
    <row r="88" spans="2:135" ht="27" customHeight="1">
      <c r="B88" s="54">
        <v>38</v>
      </c>
      <c r="C88" s="7">
        <v>3</v>
      </c>
      <c r="D88" s="9"/>
      <c r="E88" s="9">
        <v>1</v>
      </c>
      <c r="F88" s="28"/>
      <c r="G88" s="18" t="s">
        <v>1154</v>
      </c>
      <c r="H88" s="18"/>
      <c r="I88" s="29"/>
      <c r="J88" s="29"/>
      <c r="K88" s="29"/>
      <c r="L88" s="21">
        <v>10</v>
      </c>
      <c r="M88" s="21">
        <v>12</v>
      </c>
      <c r="N88" s="21">
        <v>13</v>
      </c>
      <c r="O88" s="21">
        <v>9</v>
      </c>
      <c r="P88" s="21">
        <v>11</v>
      </c>
      <c r="Q88" s="21">
        <v>14</v>
      </c>
      <c r="R88" s="21">
        <v>17</v>
      </c>
      <c r="S88" s="21">
        <v>21</v>
      </c>
      <c r="T88" s="21">
        <v>19</v>
      </c>
      <c r="U88" s="21">
        <v>18</v>
      </c>
      <c r="V88" s="99">
        <f t="shared" si="16"/>
        <v>1</v>
      </c>
      <c r="W88" s="99">
        <f t="shared" si="16"/>
        <v>1</v>
      </c>
      <c r="X88" s="99">
        <f t="shared" si="16"/>
        <v>0</v>
      </c>
      <c r="Y88" s="99">
        <f t="shared" si="16"/>
        <v>0</v>
      </c>
      <c r="Z88" s="99">
        <f t="shared" si="16"/>
        <v>1</v>
      </c>
      <c r="AA88" s="99">
        <f t="shared" si="16"/>
        <v>1</v>
      </c>
      <c r="AB88" s="21" t="s">
        <v>1155</v>
      </c>
      <c r="AC88" s="21" t="s">
        <v>1156</v>
      </c>
      <c r="AD88" s="21"/>
      <c r="AE88" s="21"/>
      <c r="AF88" s="21"/>
      <c r="AG88" s="21" t="s">
        <v>1155</v>
      </c>
      <c r="AH88" s="21"/>
      <c r="AI88" s="21"/>
      <c r="AJ88" s="21"/>
      <c r="AK88" s="21"/>
      <c r="AL88" s="21" t="s">
        <v>1156</v>
      </c>
      <c r="AM88" s="21"/>
      <c r="AN88" s="21"/>
      <c r="AO88" s="21"/>
      <c r="AP88" s="21"/>
      <c r="AQ88" s="21" t="s">
        <v>1156</v>
      </c>
      <c r="AR88" s="21"/>
      <c r="AS88" s="21"/>
      <c r="AT88" s="21"/>
      <c r="AU88" s="21"/>
      <c r="AV88" s="21" t="s">
        <v>1156</v>
      </c>
      <c r="AW88" s="21"/>
      <c r="AX88" s="21"/>
      <c r="AY88" s="21"/>
      <c r="AZ88" s="21"/>
      <c r="BA88" s="21" t="s">
        <v>1155</v>
      </c>
      <c r="BB88" s="21"/>
      <c r="BC88" s="21"/>
      <c r="BD88" s="21"/>
      <c r="BE88" s="21"/>
      <c r="BF88" s="21" t="s">
        <v>1156</v>
      </c>
      <c r="BG88" s="21"/>
      <c r="BH88" s="21"/>
      <c r="BI88" s="21"/>
      <c r="BJ88" s="21"/>
      <c r="BK88" s="21" t="s">
        <v>1156</v>
      </c>
      <c r="BL88" s="21"/>
      <c r="BM88" s="21"/>
      <c r="BN88" s="21"/>
      <c r="BO88" s="21"/>
      <c r="BP88" s="21" t="s">
        <v>1156</v>
      </c>
      <c r="BQ88" s="21"/>
      <c r="BR88" s="21"/>
      <c r="BS88" s="21"/>
      <c r="BT88" s="21"/>
      <c r="BU88" s="21" t="s">
        <v>1155</v>
      </c>
      <c r="BV88" s="21"/>
      <c r="BW88" s="21"/>
      <c r="BX88" s="21"/>
      <c r="BY88" s="21"/>
      <c r="BZ88" s="104">
        <f t="shared" si="17"/>
        <v>0</v>
      </c>
      <c r="CA88" s="104">
        <f t="shared" si="17"/>
        <v>0</v>
      </c>
      <c r="CB88" s="104">
        <f t="shared" si="17"/>
        <v>4</v>
      </c>
      <c r="CC88" s="104">
        <f t="shared" si="17"/>
        <v>7</v>
      </c>
      <c r="CD88" s="104">
        <f t="shared" si="17"/>
        <v>0</v>
      </c>
      <c r="CE88" s="104">
        <f t="shared" si="17"/>
        <v>0</v>
      </c>
      <c r="CF88" s="104">
        <f t="shared" si="17"/>
        <v>0</v>
      </c>
      <c r="CG88" s="29"/>
      <c r="CH88" s="21">
        <v>1</v>
      </c>
      <c r="CI88" s="21">
        <v>3</v>
      </c>
      <c r="CJ88" s="21">
        <v>4</v>
      </c>
      <c r="CK88" s="21">
        <v>6</v>
      </c>
      <c r="CL88" s="21"/>
      <c r="CM88" s="28"/>
      <c r="CN88" s="21" t="s">
        <v>1157</v>
      </c>
      <c r="CO88" s="21" t="s">
        <v>1156</v>
      </c>
      <c r="CP88" s="21" t="s">
        <v>1158</v>
      </c>
      <c r="CQ88" s="21"/>
      <c r="CR88" s="21"/>
      <c r="CS88" s="18"/>
      <c r="CT88" s="21" t="s">
        <v>1159</v>
      </c>
      <c r="CU88" s="21" t="s">
        <v>1159</v>
      </c>
      <c r="CV88" s="18"/>
      <c r="CW88" s="29" t="s">
        <v>1587</v>
      </c>
      <c r="CX88" s="29" t="s">
        <v>1586</v>
      </c>
      <c r="CY88" s="29" t="s">
        <v>1586</v>
      </c>
      <c r="CZ88" s="29" t="s">
        <v>1588</v>
      </c>
      <c r="DA88" s="29" t="s">
        <v>1587</v>
      </c>
      <c r="DB88" s="29" t="s">
        <v>1586</v>
      </c>
      <c r="DC88" s="21" t="s">
        <v>1587</v>
      </c>
      <c r="DD88" s="21" t="s">
        <v>1587</v>
      </c>
      <c r="DE88" s="21" t="s">
        <v>1586</v>
      </c>
      <c r="DF88" s="21" t="s">
        <v>1587</v>
      </c>
      <c r="DG88" s="21" t="s">
        <v>1586</v>
      </c>
      <c r="DH88" s="18" t="s">
        <v>1160</v>
      </c>
      <c r="DI88" s="18" t="s">
        <v>1161</v>
      </c>
      <c r="DJ88" s="18" t="s">
        <v>1162</v>
      </c>
      <c r="DK88" s="18" t="s">
        <v>1163</v>
      </c>
      <c r="DL88" s="18" t="s">
        <v>1164</v>
      </c>
      <c r="DM88" s="30"/>
      <c r="DN88" s="31"/>
      <c r="DO88" s="31"/>
      <c r="DP88" s="31"/>
      <c r="DQ88" s="31"/>
      <c r="DR88" s="31"/>
      <c r="DS88" s="31"/>
      <c r="DT88" s="31"/>
      <c r="DU88" s="31"/>
      <c r="DV88" s="31"/>
      <c r="DW88" s="31"/>
      <c r="DX88" s="31"/>
      <c r="DY88" s="31"/>
      <c r="DZ88" s="31"/>
      <c r="EA88" s="31"/>
      <c r="EB88" s="31"/>
      <c r="EC88" s="31"/>
      <c r="ED88" s="31"/>
      <c r="EE88" s="31"/>
    </row>
    <row r="89" spans="2:135" ht="27" customHeight="1">
      <c r="B89" s="54">
        <v>39</v>
      </c>
      <c r="C89" s="7">
        <v>3</v>
      </c>
      <c r="D89" s="9"/>
      <c r="E89" s="9">
        <v>3</v>
      </c>
      <c r="F89" s="28"/>
      <c r="G89" s="18" t="s">
        <v>1165</v>
      </c>
      <c r="H89" s="18"/>
      <c r="I89" s="29"/>
      <c r="J89" s="29"/>
      <c r="K89" s="29"/>
      <c r="L89" s="21">
        <v>10</v>
      </c>
      <c r="M89" s="21">
        <v>9</v>
      </c>
      <c r="N89" s="21">
        <v>11</v>
      </c>
      <c r="O89" s="21">
        <v>17</v>
      </c>
      <c r="P89" s="21">
        <v>12</v>
      </c>
      <c r="Q89" s="21">
        <v>13</v>
      </c>
      <c r="R89" s="21">
        <v>14</v>
      </c>
      <c r="S89" s="21">
        <v>7</v>
      </c>
      <c r="T89" s="21">
        <v>8</v>
      </c>
      <c r="U89" s="21">
        <v>6</v>
      </c>
      <c r="V89" s="99">
        <f t="shared" si="16"/>
        <v>1</v>
      </c>
      <c r="W89" s="99">
        <f t="shared" si="16"/>
        <v>1</v>
      </c>
      <c r="X89" s="99">
        <f t="shared" si="16"/>
        <v>0</v>
      </c>
      <c r="Y89" s="99">
        <f t="shared" si="16"/>
        <v>1</v>
      </c>
      <c r="Z89" s="99">
        <f t="shared" si="16"/>
        <v>1</v>
      </c>
      <c r="AA89" s="99">
        <f t="shared" si="16"/>
        <v>1</v>
      </c>
      <c r="AB89" s="21" t="s">
        <v>1166</v>
      </c>
      <c r="AC89" s="21"/>
      <c r="AD89" s="21"/>
      <c r="AE89" s="21"/>
      <c r="AF89" s="21"/>
      <c r="AG89" s="21" t="s">
        <v>2090</v>
      </c>
      <c r="AH89" s="21"/>
      <c r="AI89" s="21"/>
      <c r="AJ89" s="21"/>
      <c r="AK89" s="21"/>
      <c r="AL89" s="21" t="s">
        <v>855</v>
      </c>
      <c r="AM89" s="21"/>
      <c r="AN89" s="21"/>
      <c r="AO89" s="21"/>
      <c r="AP89" s="21"/>
      <c r="AQ89" s="21" t="s">
        <v>1166</v>
      </c>
      <c r="AR89" s="21"/>
      <c r="AS89" s="21"/>
      <c r="AT89" s="21"/>
      <c r="AU89" s="21"/>
      <c r="AV89" s="21" t="s">
        <v>1166</v>
      </c>
      <c r="AW89" s="21"/>
      <c r="AX89" s="21"/>
      <c r="AY89" s="21"/>
      <c r="AZ89" s="21"/>
      <c r="BA89" s="21" t="s">
        <v>2090</v>
      </c>
      <c r="BB89" s="21"/>
      <c r="BC89" s="21"/>
      <c r="BD89" s="21"/>
      <c r="BE89" s="21"/>
      <c r="BF89" s="21" t="s">
        <v>1166</v>
      </c>
      <c r="BG89" s="21"/>
      <c r="BH89" s="21"/>
      <c r="BI89" s="21"/>
      <c r="BJ89" s="21"/>
      <c r="BK89" s="21" t="s">
        <v>1166</v>
      </c>
      <c r="BL89" s="21"/>
      <c r="BM89" s="21"/>
      <c r="BN89" s="21"/>
      <c r="BO89" s="21"/>
      <c r="BP89" s="21" t="s">
        <v>1166</v>
      </c>
      <c r="BQ89" s="21"/>
      <c r="BR89" s="21"/>
      <c r="BS89" s="21"/>
      <c r="BT89" s="21"/>
      <c r="BU89" s="21" t="s">
        <v>1166</v>
      </c>
      <c r="BV89" s="21"/>
      <c r="BW89" s="21"/>
      <c r="BX89" s="21"/>
      <c r="BY89" s="21"/>
      <c r="BZ89" s="104">
        <f t="shared" si="17"/>
        <v>0</v>
      </c>
      <c r="CA89" s="104">
        <f t="shared" si="17"/>
        <v>0</v>
      </c>
      <c r="CB89" s="104">
        <f t="shared" si="17"/>
        <v>7</v>
      </c>
      <c r="CC89" s="104">
        <f t="shared" si="17"/>
        <v>2</v>
      </c>
      <c r="CD89" s="104">
        <f t="shared" si="17"/>
        <v>0</v>
      </c>
      <c r="CE89" s="104">
        <f t="shared" si="17"/>
        <v>1</v>
      </c>
      <c r="CF89" s="104">
        <f t="shared" si="17"/>
        <v>0</v>
      </c>
      <c r="CG89" s="29"/>
      <c r="CH89" s="21">
        <v>2</v>
      </c>
      <c r="CI89" s="21">
        <v>3</v>
      </c>
      <c r="CJ89" s="21">
        <v>6</v>
      </c>
      <c r="CK89" s="21"/>
      <c r="CL89" s="21"/>
      <c r="CM89" s="28"/>
      <c r="CN89" s="21" t="s">
        <v>1911</v>
      </c>
      <c r="CO89" s="21" t="s">
        <v>1166</v>
      </c>
      <c r="CP89" s="21"/>
      <c r="CQ89" s="21"/>
      <c r="CR89" s="21"/>
      <c r="CS89" s="18"/>
      <c r="CT89" s="21" t="s">
        <v>1931</v>
      </c>
      <c r="CU89" s="21" t="s">
        <v>1931</v>
      </c>
      <c r="CV89" s="18"/>
      <c r="CW89" s="29" t="s">
        <v>1586</v>
      </c>
      <c r="CX89" s="29" t="s">
        <v>1587</v>
      </c>
      <c r="CY89" s="29" t="s">
        <v>1587</v>
      </c>
      <c r="CZ89" s="29" t="s">
        <v>1586</v>
      </c>
      <c r="DA89" s="29" t="s">
        <v>1587</v>
      </c>
      <c r="DB89" s="29" t="s">
        <v>1586</v>
      </c>
      <c r="DC89" s="21" t="s">
        <v>1587</v>
      </c>
      <c r="DD89" s="21" t="s">
        <v>1587</v>
      </c>
      <c r="DE89" s="21" t="s">
        <v>1587</v>
      </c>
      <c r="DF89" s="21" t="s">
        <v>1587</v>
      </c>
      <c r="DG89" s="21" t="s">
        <v>1586</v>
      </c>
      <c r="DH89" s="18" t="s">
        <v>1167</v>
      </c>
      <c r="DI89" s="18" t="s">
        <v>1168</v>
      </c>
      <c r="DJ89" s="18" t="s">
        <v>1169</v>
      </c>
      <c r="DK89" s="18" t="s">
        <v>1170</v>
      </c>
      <c r="DL89" s="18" t="s">
        <v>1171</v>
      </c>
      <c r="DM89" s="30"/>
      <c r="DN89" s="31"/>
      <c r="DO89" s="31"/>
      <c r="DP89" s="31"/>
      <c r="DQ89" s="31"/>
      <c r="DR89" s="31"/>
      <c r="DS89" s="31"/>
      <c r="DT89" s="31"/>
      <c r="DU89" s="31"/>
      <c r="DV89" s="31"/>
      <c r="DW89" s="31"/>
      <c r="DX89" s="31"/>
      <c r="DY89" s="31"/>
      <c r="DZ89" s="31"/>
      <c r="EA89" s="31"/>
      <c r="EB89" s="31"/>
      <c r="EC89" s="31"/>
      <c r="ED89" s="31"/>
      <c r="EE89" s="31"/>
    </row>
    <row r="90" spans="2:116" ht="31.5">
      <c r="B90" s="51">
        <v>40</v>
      </c>
      <c r="C90" s="7">
        <v>2</v>
      </c>
      <c r="D90" s="23"/>
      <c r="E90" s="9">
        <v>1</v>
      </c>
      <c r="F90" s="23"/>
      <c r="G90" s="23" t="s">
        <v>2087</v>
      </c>
      <c r="H90" s="23" t="s">
        <v>2088</v>
      </c>
      <c r="I90" s="23" t="s">
        <v>2089</v>
      </c>
      <c r="J90" s="23"/>
      <c r="K90" s="23"/>
      <c r="L90" s="9">
        <v>4</v>
      </c>
      <c r="M90" s="9">
        <v>5</v>
      </c>
      <c r="N90" s="9">
        <v>23</v>
      </c>
      <c r="O90" s="9">
        <v>16</v>
      </c>
      <c r="P90" s="9">
        <v>2</v>
      </c>
      <c r="Q90" s="9">
        <v>1</v>
      </c>
      <c r="R90" s="9">
        <v>6</v>
      </c>
      <c r="S90" s="9">
        <v>21</v>
      </c>
      <c r="T90" s="9">
        <v>20</v>
      </c>
      <c r="U90" s="9">
        <v>11</v>
      </c>
      <c r="V90" s="99">
        <f t="shared" si="16"/>
        <v>0</v>
      </c>
      <c r="W90" s="99">
        <f t="shared" si="16"/>
        <v>0</v>
      </c>
      <c r="X90" s="99">
        <f t="shared" si="16"/>
        <v>1</v>
      </c>
      <c r="Y90" s="99">
        <f t="shared" si="16"/>
        <v>0</v>
      </c>
      <c r="Z90" s="99">
        <f t="shared" si="16"/>
        <v>1</v>
      </c>
      <c r="AA90" s="99">
        <f t="shared" si="16"/>
        <v>0</v>
      </c>
      <c r="AB90" s="9" t="s">
        <v>2090</v>
      </c>
      <c r="AC90" s="9" t="s">
        <v>2091</v>
      </c>
      <c r="AD90" s="9"/>
      <c r="AE90" s="9"/>
      <c r="AF90" s="9"/>
      <c r="AG90" s="9" t="s">
        <v>2090</v>
      </c>
      <c r="AH90" s="9"/>
      <c r="AI90" s="9"/>
      <c r="AJ90" s="9"/>
      <c r="AK90" s="9"/>
      <c r="AL90" s="9" t="s">
        <v>2090</v>
      </c>
      <c r="AM90" s="9" t="s">
        <v>2091</v>
      </c>
      <c r="AN90" s="9" t="s">
        <v>2092</v>
      </c>
      <c r="AO90" s="9" t="s">
        <v>854</v>
      </c>
      <c r="AP90" s="9"/>
      <c r="AQ90" s="9" t="s">
        <v>2090</v>
      </c>
      <c r="AR90" s="9" t="s">
        <v>855</v>
      </c>
      <c r="AS90" s="9"/>
      <c r="AT90" s="9"/>
      <c r="AU90" s="9"/>
      <c r="AV90" s="9" t="s">
        <v>2090</v>
      </c>
      <c r="AW90" s="9" t="s">
        <v>854</v>
      </c>
      <c r="AX90" s="9"/>
      <c r="AY90" s="9"/>
      <c r="AZ90" s="9"/>
      <c r="BA90" s="9" t="s">
        <v>2090</v>
      </c>
      <c r="BB90" s="9" t="s">
        <v>854</v>
      </c>
      <c r="BC90" s="9"/>
      <c r="BD90" s="9"/>
      <c r="BE90" s="9"/>
      <c r="BF90" s="9" t="s">
        <v>2090</v>
      </c>
      <c r="BG90" s="9" t="s">
        <v>854</v>
      </c>
      <c r="BH90" s="9" t="s">
        <v>855</v>
      </c>
      <c r="BI90" s="9"/>
      <c r="BJ90" s="9"/>
      <c r="BK90" s="9" t="s">
        <v>2090</v>
      </c>
      <c r="BL90" s="9"/>
      <c r="BM90" s="9"/>
      <c r="BN90" s="9"/>
      <c r="BO90" s="9"/>
      <c r="BP90" s="9" t="s">
        <v>2090</v>
      </c>
      <c r="BQ90" s="9"/>
      <c r="BR90" s="9"/>
      <c r="BS90" s="9"/>
      <c r="BT90" s="9"/>
      <c r="BU90" s="9" t="s">
        <v>2090</v>
      </c>
      <c r="BV90" s="9" t="s">
        <v>854</v>
      </c>
      <c r="BW90" s="9" t="s">
        <v>855</v>
      </c>
      <c r="BX90" s="9"/>
      <c r="BY90" s="9"/>
      <c r="BZ90" s="104">
        <f t="shared" si="17"/>
        <v>0</v>
      </c>
      <c r="CA90" s="104">
        <f t="shared" si="17"/>
        <v>5</v>
      </c>
      <c r="CB90" s="104">
        <f t="shared" si="17"/>
        <v>0</v>
      </c>
      <c r="CC90" s="104">
        <f t="shared" si="17"/>
        <v>10</v>
      </c>
      <c r="CD90" s="104">
        <f t="shared" si="17"/>
        <v>0</v>
      </c>
      <c r="CE90" s="104">
        <f t="shared" si="17"/>
        <v>3</v>
      </c>
      <c r="CF90" s="104">
        <f t="shared" si="17"/>
        <v>2</v>
      </c>
      <c r="CG90" s="23" t="s">
        <v>2093</v>
      </c>
      <c r="CH90" s="9">
        <v>2</v>
      </c>
      <c r="CI90" s="9">
        <v>4</v>
      </c>
      <c r="CJ90" s="9"/>
      <c r="CK90" s="9"/>
      <c r="CL90" s="9"/>
      <c r="CM90" s="23"/>
      <c r="CN90" s="17" t="s">
        <v>2094</v>
      </c>
      <c r="CO90" s="9" t="s">
        <v>2095</v>
      </c>
      <c r="CP90" s="9" t="s">
        <v>2096</v>
      </c>
      <c r="CQ90" s="9" t="s">
        <v>2097</v>
      </c>
      <c r="CR90" s="9"/>
      <c r="CS90" s="23" t="s">
        <v>2098</v>
      </c>
      <c r="CT90" s="17" t="s">
        <v>2094</v>
      </c>
      <c r="CU90" s="17" t="s">
        <v>2094</v>
      </c>
      <c r="CV90" s="23" t="s">
        <v>2099</v>
      </c>
      <c r="CW90" s="17" t="s">
        <v>1588</v>
      </c>
      <c r="CX90" s="17" t="s">
        <v>1586</v>
      </c>
      <c r="CY90" s="17" t="s">
        <v>1587</v>
      </c>
      <c r="CZ90" s="17" t="s">
        <v>1588</v>
      </c>
      <c r="DA90" s="17" t="s">
        <v>1586</v>
      </c>
      <c r="DB90" s="17" t="s">
        <v>1586</v>
      </c>
      <c r="DC90" s="17" t="s">
        <v>1587</v>
      </c>
      <c r="DD90" s="17" t="s">
        <v>1587</v>
      </c>
      <c r="DE90" s="17" t="s">
        <v>1586</v>
      </c>
      <c r="DF90" s="17" t="s">
        <v>1587</v>
      </c>
      <c r="DG90" s="17" t="s">
        <v>1587</v>
      </c>
      <c r="DH90" s="23" t="s">
        <v>2100</v>
      </c>
      <c r="DI90" s="23" t="s">
        <v>2101</v>
      </c>
      <c r="DJ90" s="23" t="s">
        <v>2102</v>
      </c>
      <c r="DK90" s="23" t="s">
        <v>2103</v>
      </c>
      <c r="DL90" s="23" t="s">
        <v>2104</v>
      </c>
    </row>
    <row r="91" spans="2:116" ht="31.5">
      <c r="B91" s="51">
        <v>41</v>
      </c>
      <c r="C91" s="7">
        <v>2</v>
      </c>
      <c r="D91" s="23"/>
      <c r="E91" s="9">
        <v>1</v>
      </c>
      <c r="F91" s="23"/>
      <c r="G91" s="23" t="s">
        <v>2105</v>
      </c>
      <c r="H91" s="23" t="s">
        <v>2106</v>
      </c>
      <c r="I91" s="23" t="s">
        <v>2107</v>
      </c>
      <c r="J91" s="23" t="s">
        <v>2108</v>
      </c>
      <c r="K91" s="23" t="s">
        <v>2109</v>
      </c>
      <c r="L91" s="9">
        <v>25</v>
      </c>
      <c r="M91" s="9">
        <v>23</v>
      </c>
      <c r="N91" s="9">
        <v>22</v>
      </c>
      <c r="O91" s="9">
        <v>11</v>
      </c>
      <c r="P91" s="9">
        <v>7</v>
      </c>
      <c r="Q91" s="9">
        <v>5</v>
      </c>
      <c r="R91" s="9">
        <v>13</v>
      </c>
      <c r="S91" s="9">
        <v>21</v>
      </c>
      <c r="T91" s="9">
        <v>12</v>
      </c>
      <c r="U91" s="9">
        <v>9</v>
      </c>
      <c r="V91" s="99">
        <f t="shared" si="16"/>
        <v>0</v>
      </c>
      <c r="W91" s="99">
        <f t="shared" si="16"/>
        <v>1</v>
      </c>
      <c r="X91" s="99">
        <f t="shared" si="16"/>
        <v>0</v>
      </c>
      <c r="Y91" s="99">
        <f t="shared" si="16"/>
        <v>1</v>
      </c>
      <c r="Z91" s="99">
        <f t="shared" si="16"/>
        <v>1</v>
      </c>
      <c r="AA91" s="99">
        <f t="shared" si="16"/>
        <v>0</v>
      </c>
      <c r="AB91" s="9" t="s">
        <v>1922</v>
      </c>
      <c r="AC91" s="9" t="s">
        <v>1923</v>
      </c>
      <c r="AD91" s="9" t="s">
        <v>530</v>
      </c>
      <c r="AE91" s="9"/>
      <c r="AF91" s="9"/>
      <c r="AG91" s="9" t="s">
        <v>1922</v>
      </c>
      <c r="AH91" s="9" t="s">
        <v>1923</v>
      </c>
      <c r="AI91" s="9" t="s">
        <v>1924</v>
      </c>
      <c r="AJ91" s="9"/>
      <c r="AK91" s="9"/>
      <c r="AL91" s="9" t="s">
        <v>1920</v>
      </c>
      <c r="AM91" s="9" t="s">
        <v>1922</v>
      </c>
      <c r="AN91" s="9" t="s">
        <v>1924</v>
      </c>
      <c r="AO91" s="9"/>
      <c r="AP91" s="9"/>
      <c r="AQ91" s="9" t="s">
        <v>1921</v>
      </c>
      <c r="AR91" s="9" t="s">
        <v>1922</v>
      </c>
      <c r="AS91" s="9"/>
      <c r="AT91" s="9"/>
      <c r="AU91" s="9"/>
      <c r="AV91" s="9" t="s">
        <v>1923</v>
      </c>
      <c r="AW91" s="9" t="s">
        <v>1922</v>
      </c>
      <c r="AX91" s="9"/>
      <c r="AY91" s="9"/>
      <c r="AZ91" s="9"/>
      <c r="BA91" s="9" t="s">
        <v>1923</v>
      </c>
      <c r="BB91" s="9" t="s">
        <v>1924</v>
      </c>
      <c r="BC91" s="9"/>
      <c r="BD91" s="9"/>
      <c r="BE91" s="9"/>
      <c r="BF91" s="9" t="s">
        <v>1923</v>
      </c>
      <c r="BG91" s="9" t="s">
        <v>1922</v>
      </c>
      <c r="BH91" s="9"/>
      <c r="BI91" s="9"/>
      <c r="BJ91" s="9"/>
      <c r="BK91" s="9" t="s">
        <v>1922</v>
      </c>
      <c r="BL91" s="9"/>
      <c r="BM91" s="9"/>
      <c r="BN91" s="9"/>
      <c r="BO91" s="9"/>
      <c r="BP91" s="9" t="s">
        <v>1922</v>
      </c>
      <c r="BQ91" s="9"/>
      <c r="BR91" s="9"/>
      <c r="BS91" s="9"/>
      <c r="BT91" s="9"/>
      <c r="BU91" s="9" t="s">
        <v>1922</v>
      </c>
      <c r="BV91" s="9" t="s">
        <v>1923</v>
      </c>
      <c r="BW91" s="9"/>
      <c r="BX91" s="9"/>
      <c r="BY91" s="9"/>
      <c r="BZ91" s="104">
        <f t="shared" si="17"/>
        <v>1</v>
      </c>
      <c r="CA91" s="104">
        <f t="shared" si="17"/>
        <v>0</v>
      </c>
      <c r="CB91" s="104">
        <f t="shared" si="17"/>
        <v>1</v>
      </c>
      <c r="CC91" s="104">
        <f t="shared" si="17"/>
        <v>9</v>
      </c>
      <c r="CD91" s="104">
        <f t="shared" si="17"/>
        <v>0</v>
      </c>
      <c r="CE91" s="104">
        <f t="shared" si="17"/>
        <v>1</v>
      </c>
      <c r="CF91" s="104">
        <f t="shared" si="17"/>
        <v>6</v>
      </c>
      <c r="CG91" s="23" t="s">
        <v>2110</v>
      </c>
      <c r="CH91" s="9">
        <v>1</v>
      </c>
      <c r="CI91" s="9">
        <v>3</v>
      </c>
      <c r="CJ91" s="9">
        <v>4</v>
      </c>
      <c r="CK91" s="9"/>
      <c r="CL91" s="9"/>
      <c r="CM91" s="23"/>
      <c r="CN91" s="17" t="s">
        <v>2111</v>
      </c>
      <c r="CO91" s="9" t="s">
        <v>2112</v>
      </c>
      <c r="CP91" s="9"/>
      <c r="CQ91" s="9"/>
      <c r="CR91" s="9"/>
      <c r="CS91" s="23" t="s">
        <v>2113</v>
      </c>
      <c r="CT91" s="17" t="s">
        <v>1940</v>
      </c>
      <c r="CU91" s="17" t="s">
        <v>1940</v>
      </c>
      <c r="CV91" s="23" t="s">
        <v>2114</v>
      </c>
      <c r="CW91" s="17" t="s">
        <v>1586</v>
      </c>
      <c r="CX91" s="17" t="s">
        <v>1587</v>
      </c>
      <c r="CY91" s="17" t="s">
        <v>1586</v>
      </c>
      <c r="CZ91" s="17" t="s">
        <v>1587</v>
      </c>
      <c r="DA91" s="17" t="s">
        <v>1586</v>
      </c>
      <c r="DB91" s="17" t="s">
        <v>1586</v>
      </c>
      <c r="DC91" s="17" t="s">
        <v>1586</v>
      </c>
      <c r="DD91" s="17" t="s">
        <v>1586</v>
      </c>
      <c r="DE91" s="17" t="s">
        <v>1586</v>
      </c>
      <c r="DF91" s="17" t="s">
        <v>1586</v>
      </c>
      <c r="DG91" s="17" t="s">
        <v>1586</v>
      </c>
      <c r="DH91" s="23" t="s">
        <v>2115</v>
      </c>
      <c r="DI91" s="23" t="s">
        <v>2116</v>
      </c>
      <c r="DJ91" s="23" t="s">
        <v>2117</v>
      </c>
      <c r="DK91" s="23" t="s">
        <v>2118</v>
      </c>
      <c r="DL91" s="23" t="s">
        <v>2119</v>
      </c>
    </row>
    <row r="92" spans="2:116" ht="21">
      <c r="B92" s="51">
        <v>42</v>
      </c>
      <c r="C92" s="7">
        <v>4</v>
      </c>
      <c r="D92" s="18"/>
      <c r="E92" s="9">
        <v>4</v>
      </c>
      <c r="F92" s="18"/>
      <c r="G92" s="18" t="s">
        <v>1649</v>
      </c>
      <c r="H92" s="18"/>
      <c r="I92" s="18"/>
      <c r="J92" s="18"/>
      <c r="K92" s="18"/>
      <c r="L92" s="9">
        <v>5</v>
      </c>
      <c r="M92" s="9">
        <v>16</v>
      </c>
      <c r="N92" s="9">
        <v>1</v>
      </c>
      <c r="O92" s="9">
        <v>11</v>
      </c>
      <c r="P92" s="9">
        <v>9</v>
      </c>
      <c r="Q92" s="9">
        <v>14</v>
      </c>
      <c r="R92" s="9"/>
      <c r="S92" s="9"/>
      <c r="T92" s="9"/>
      <c r="U92" s="9"/>
      <c r="V92" s="99">
        <f t="shared" si="16"/>
        <v>0</v>
      </c>
      <c r="W92" s="99">
        <f t="shared" si="16"/>
        <v>1</v>
      </c>
      <c r="X92" s="99">
        <f t="shared" si="16"/>
        <v>0</v>
      </c>
      <c r="Y92" s="99">
        <f t="shared" si="16"/>
        <v>0</v>
      </c>
      <c r="Z92" s="99">
        <f t="shared" si="16"/>
        <v>1</v>
      </c>
      <c r="AA92" s="99">
        <f t="shared" si="16"/>
        <v>0</v>
      </c>
      <c r="AB92" s="9" t="s">
        <v>631</v>
      </c>
      <c r="AC92" s="9" t="s">
        <v>632</v>
      </c>
      <c r="AD92" s="9" t="s">
        <v>628</v>
      </c>
      <c r="AE92" s="9"/>
      <c r="AF92" s="9"/>
      <c r="AG92" s="9" t="s">
        <v>631</v>
      </c>
      <c r="AH92" s="9" t="s">
        <v>632</v>
      </c>
      <c r="AI92" s="9" t="s">
        <v>628</v>
      </c>
      <c r="AJ92" s="9"/>
      <c r="AK92" s="9"/>
      <c r="AL92" s="9" t="s">
        <v>631</v>
      </c>
      <c r="AM92" s="9" t="s">
        <v>632</v>
      </c>
      <c r="AN92" s="9" t="s">
        <v>628</v>
      </c>
      <c r="AO92" s="9"/>
      <c r="AP92" s="9"/>
      <c r="AQ92" s="9" t="s">
        <v>631</v>
      </c>
      <c r="AR92" s="9"/>
      <c r="AS92" s="9"/>
      <c r="AT92" s="9"/>
      <c r="AU92" s="9"/>
      <c r="AV92" s="9" t="s">
        <v>631</v>
      </c>
      <c r="AW92" s="9"/>
      <c r="AX92" s="9"/>
      <c r="AY92" s="9"/>
      <c r="AZ92" s="9"/>
      <c r="BA92" s="9" t="s">
        <v>631</v>
      </c>
      <c r="BB92" s="9" t="s">
        <v>632</v>
      </c>
      <c r="BC92" s="9"/>
      <c r="BD92" s="9"/>
      <c r="BE92" s="9"/>
      <c r="BF92" s="9"/>
      <c r="BG92" s="9"/>
      <c r="BH92" s="9"/>
      <c r="BI92" s="9"/>
      <c r="BJ92" s="9"/>
      <c r="BK92" s="9"/>
      <c r="BL92" s="9"/>
      <c r="BM92" s="9"/>
      <c r="BN92" s="9"/>
      <c r="BO92" s="9"/>
      <c r="BP92" s="9"/>
      <c r="BQ92" s="9"/>
      <c r="BR92" s="9"/>
      <c r="BS92" s="9"/>
      <c r="BT92" s="9"/>
      <c r="BU92" s="9"/>
      <c r="BV92" s="9"/>
      <c r="BW92" s="9"/>
      <c r="BX92" s="9"/>
      <c r="BY92" s="9"/>
      <c r="BZ92" s="104">
        <f t="shared" si="17"/>
        <v>0</v>
      </c>
      <c r="CA92" s="104">
        <f t="shared" si="17"/>
        <v>0</v>
      </c>
      <c r="CB92" s="104">
        <f t="shared" si="17"/>
        <v>4</v>
      </c>
      <c r="CC92" s="104">
        <f t="shared" si="17"/>
        <v>6</v>
      </c>
      <c r="CD92" s="104">
        <f t="shared" si="17"/>
        <v>0</v>
      </c>
      <c r="CE92" s="104">
        <f t="shared" si="17"/>
        <v>0</v>
      </c>
      <c r="CF92" s="104">
        <f t="shared" si="17"/>
        <v>3</v>
      </c>
      <c r="CG92" s="18"/>
      <c r="CH92" s="9">
        <v>2</v>
      </c>
      <c r="CI92" s="9">
        <v>3</v>
      </c>
      <c r="CJ92" s="9"/>
      <c r="CK92" s="9"/>
      <c r="CL92" s="9"/>
      <c r="CM92" s="18"/>
      <c r="CN92" s="9" t="s">
        <v>635</v>
      </c>
      <c r="CO92" s="9" t="s">
        <v>632</v>
      </c>
      <c r="CP92" s="9" t="s">
        <v>631</v>
      </c>
      <c r="CQ92" s="9"/>
      <c r="CR92" s="9"/>
      <c r="CS92" s="18"/>
      <c r="CT92" s="9" t="s">
        <v>635</v>
      </c>
      <c r="CU92" s="9" t="s">
        <v>635</v>
      </c>
      <c r="CV92" s="18" t="s">
        <v>1650</v>
      </c>
      <c r="CW92" s="17" t="s">
        <v>1588</v>
      </c>
      <c r="CX92" s="17" t="s">
        <v>1586</v>
      </c>
      <c r="CY92" s="17" t="s">
        <v>1587</v>
      </c>
      <c r="CZ92" s="17" t="s">
        <v>1587</v>
      </c>
      <c r="DA92" s="17" t="s">
        <v>1587</v>
      </c>
      <c r="DB92" s="17" t="s">
        <v>1586</v>
      </c>
      <c r="DC92" s="9" t="s">
        <v>1586</v>
      </c>
      <c r="DD92" s="9" t="s">
        <v>1587</v>
      </c>
      <c r="DE92" s="9" t="s">
        <v>1587</v>
      </c>
      <c r="DF92" s="9" t="s">
        <v>1587</v>
      </c>
      <c r="DG92" s="9" t="s">
        <v>1587</v>
      </c>
      <c r="DH92" s="17"/>
      <c r="DI92" s="17"/>
      <c r="DJ92" s="17"/>
      <c r="DK92" s="17"/>
      <c r="DL92" s="18"/>
    </row>
    <row r="93" spans="2:116" ht="21">
      <c r="B93" s="51">
        <v>43</v>
      </c>
      <c r="C93" s="7">
        <v>3</v>
      </c>
      <c r="D93" s="18"/>
      <c r="E93" s="9">
        <v>3</v>
      </c>
      <c r="F93" s="18"/>
      <c r="G93" s="18" t="s">
        <v>1969</v>
      </c>
      <c r="H93" s="18" t="s">
        <v>1970</v>
      </c>
      <c r="I93" s="18"/>
      <c r="J93" s="18"/>
      <c r="K93" s="18"/>
      <c r="L93" s="9">
        <v>17</v>
      </c>
      <c r="M93" s="9">
        <v>18</v>
      </c>
      <c r="N93" s="9">
        <v>13</v>
      </c>
      <c r="O93" s="9">
        <v>14</v>
      </c>
      <c r="P93" s="9">
        <v>7</v>
      </c>
      <c r="Q93" s="9">
        <v>4</v>
      </c>
      <c r="R93" s="9">
        <v>5</v>
      </c>
      <c r="S93" s="9">
        <v>1</v>
      </c>
      <c r="T93" s="9">
        <v>15</v>
      </c>
      <c r="U93" s="9">
        <v>12</v>
      </c>
      <c r="V93" s="99">
        <f t="shared" si="16"/>
        <v>0</v>
      </c>
      <c r="W93" s="99">
        <f t="shared" si="16"/>
        <v>0</v>
      </c>
      <c r="X93" s="99">
        <f t="shared" si="16"/>
        <v>1</v>
      </c>
      <c r="Y93" s="99">
        <f t="shared" si="16"/>
        <v>1</v>
      </c>
      <c r="Z93" s="99">
        <f t="shared" si="16"/>
        <v>0</v>
      </c>
      <c r="AA93" s="99">
        <f t="shared" si="16"/>
        <v>1</v>
      </c>
      <c r="AB93" s="9" t="s">
        <v>1972</v>
      </c>
      <c r="AC93" s="9" t="s">
        <v>632</v>
      </c>
      <c r="AD93" s="9" t="s">
        <v>631</v>
      </c>
      <c r="AE93" s="9"/>
      <c r="AF93" s="9"/>
      <c r="AG93" s="9" t="s">
        <v>1642</v>
      </c>
      <c r="AH93" s="9" t="s">
        <v>632</v>
      </c>
      <c r="AI93" s="9" t="s">
        <v>631</v>
      </c>
      <c r="AJ93" s="9" t="s">
        <v>628</v>
      </c>
      <c r="AK93" s="9"/>
      <c r="AL93" s="9" t="s">
        <v>632</v>
      </c>
      <c r="AM93" s="9" t="s">
        <v>631</v>
      </c>
      <c r="AN93" s="9" t="s">
        <v>1642</v>
      </c>
      <c r="AO93" s="9"/>
      <c r="AP93" s="9"/>
      <c r="AQ93" s="9" t="s">
        <v>632</v>
      </c>
      <c r="AR93" s="9" t="s">
        <v>1642</v>
      </c>
      <c r="AS93" s="9"/>
      <c r="AT93" s="9"/>
      <c r="AU93" s="9"/>
      <c r="AV93" s="9" t="s">
        <v>632</v>
      </c>
      <c r="AW93" s="9" t="s">
        <v>628</v>
      </c>
      <c r="AX93" s="9"/>
      <c r="AY93" s="9"/>
      <c r="AZ93" s="9"/>
      <c r="BA93" s="9" t="s">
        <v>632</v>
      </c>
      <c r="BB93" s="9" t="s">
        <v>628</v>
      </c>
      <c r="BC93" s="9"/>
      <c r="BD93" s="9"/>
      <c r="BE93" s="9"/>
      <c r="BF93" s="9" t="s">
        <v>1642</v>
      </c>
      <c r="BG93" s="9" t="s">
        <v>628</v>
      </c>
      <c r="BH93" s="9"/>
      <c r="BI93" s="9"/>
      <c r="BJ93" s="9"/>
      <c r="BK93" s="9" t="s">
        <v>628</v>
      </c>
      <c r="BL93" s="9"/>
      <c r="BM93" s="9"/>
      <c r="BN93" s="9"/>
      <c r="BO93" s="9"/>
      <c r="BP93" s="9" t="s">
        <v>631</v>
      </c>
      <c r="BQ93" s="9" t="s">
        <v>632</v>
      </c>
      <c r="BR93" s="9"/>
      <c r="BS93" s="9"/>
      <c r="BT93" s="9"/>
      <c r="BU93" s="9" t="s">
        <v>632</v>
      </c>
      <c r="BV93" s="9" t="s">
        <v>631</v>
      </c>
      <c r="BW93" s="9"/>
      <c r="BX93" s="9"/>
      <c r="BY93" s="9"/>
      <c r="BZ93" s="104">
        <f t="shared" si="17"/>
        <v>0</v>
      </c>
      <c r="CA93" s="104">
        <f t="shared" si="17"/>
        <v>5</v>
      </c>
      <c r="CB93" s="104">
        <f t="shared" si="17"/>
        <v>8</v>
      </c>
      <c r="CC93" s="104">
        <f t="shared" si="17"/>
        <v>5</v>
      </c>
      <c r="CD93" s="104">
        <f t="shared" si="17"/>
        <v>0</v>
      </c>
      <c r="CE93" s="104">
        <f t="shared" si="17"/>
        <v>0</v>
      </c>
      <c r="CF93" s="104">
        <f t="shared" si="17"/>
        <v>5</v>
      </c>
      <c r="CG93" s="18"/>
      <c r="CH93" s="9">
        <v>2</v>
      </c>
      <c r="CI93" s="9">
        <v>3</v>
      </c>
      <c r="CJ93" s="9">
        <v>4</v>
      </c>
      <c r="CK93" s="9"/>
      <c r="CL93" s="9"/>
      <c r="CM93" s="18"/>
      <c r="CN93" s="9" t="s">
        <v>635</v>
      </c>
      <c r="CO93" s="9" t="s">
        <v>633</v>
      </c>
      <c r="CP93" s="9" t="s">
        <v>631</v>
      </c>
      <c r="CQ93" s="9"/>
      <c r="CR93" s="9"/>
      <c r="CS93" s="18" t="s">
        <v>1973</v>
      </c>
      <c r="CT93" s="9" t="s">
        <v>635</v>
      </c>
      <c r="CU93" s="9" t="s">
        <v>635</v>
      </c>
      <c r="CV93" s="18" t="s">
        <v>1975</v>
      </c>
      <c r="CW93" s="17" t="s">
        <v>1586</v>
      </c>
      <c r="CX93" s="17" t="s">
        <v>1587</v>
      </c>
      <c r="CY93" s="17" t="s">
        <v>1587</v>
      </c>
      <c r="CZ93" s="17" t="s">
        <v>1587</v>
      </c>
      <c r="DA93" s="17" t="s">
        <v>1586</v>
      </c>
      <c r="DB93" s="17" t="s">
        <v>1586</v>
      </c>
      <c r="DC93" s="9" t="s">
        <v>1586</v>
      </c>
      <c r="DD93" s="9" t="s">
        <v>1587</v>
      </c>
      <c r="DE93" s="9" t="s">
        <v>1587</v>
      </c>
      <c r="DF93" s="9" t="s">
        <v>1586</v>
      </c>
      <c r="DG93" s="9" t="s">
        <v>1586</v>
      </c>
      <c r="DH93" s="17" t="s">
        <v>1985</v>
      </c>
      <c r="DI93" s="17" t="s">
        <v>1987</v>
      </c>
      <c r="DJ93" s="17" t="s">
        <v>1988</v>
      </c>
      <c r="DK93" s="17" t="s">
        <v>1989</v>
      </c>
      <c r="DL93" s="18" t="s">
        <v>1990</v>
      </c>
    </row>
    <row r="94" spans="2:116" ht="21">
      <c r="B94" s="51">
        <v>44</v>
      </c>
      <c r="C94" s="7">
        <v>2</v>
      </c>
      <c r="D94" s="23"/>
      <c r="E94" s="9">
        <v>1</v>
      </c>
      <c r="F94" s="23"/>
      <c r="G94" s="23" t="s">
        <v>2120</v>
      </c>
      <c r="H94" s="23"/>
      <c r="I94" s="23"/>
      <c r="J94" s="23"/>
      <c r="K94" s="23"/>
      <c r="L94" s="9">
        <v>17</v>
      </c>
      <c r="M94" s="9">
        <v>4</v>
      </c>
      <c r="N94" s="9">
        <v>11</v>
      </c>
      <c r="O94" s="9">
        <v>18</v>
      </c>
      <c r="P94" s="9">
        <v>5</v>
      </c>
      <c r="Q94" s="9">
        <v>1</v>
      </c>
      <c r="R94" s="9">
        <v>8</v>
      </c>
      <c r="S94" s="9">
        <v>20</v>
      </c>
      <c r="T94" s="9"/>
      <c r="U94" s="9"/>
      <c r="V94" s="99">
        <f t="shared" si="16"/>
        <v>0</v>
      </c>
      <c r="W94" s="99">
        <f t="shared" si="16"/>
        <v>0</v>
      </c>
      <c r="X94" s="99">
        <f t="shared" si="16"/>
        <v>1</v>
      </c>
      <c r="Y94" s="99">
        <f t="shared" si="16"/>
        <v>0</v>
      </c>
      <c r="Z94" s="99">
        <f t="shared" si="16"/>
        <v>1</v>
      </c>
      <c r="AA94" s="99">
        <f t="shared" si="16"/>
        <v>1</v>
      </c>
      <c r="AB94" s="9" t="s">
        <v>2121</v>
      </c>
      <c r="AC94" s="9" t="s">
        <v>2122</v>
      </c>
      <c r="AD94" s="9"/>
      <c r="AE94" s="9"/>
      <c r="AF94" s="9"/>
      <c r="AG94" s="9" t="s">
        <v>2121</v>
      </c>
      <c r="AH94" s="9" t="s">
        <v>2122</v>
      </c>
      <c r="AI94" s="9"/>
      <c r="AJ94" s="9"/>
      <c r="AK94" s="9"/>
      <c r="AL94" s="9" t="s">
        <v>2121</v>
      </c>
      <c r="AM94" s="9" t="s">
        <v>2123</v>
      </c>
      <c r="AN94" s="9"/>
      <c r="AO94" s="9"/>
      <c r="AP94" s="9"/>
      <c r="AQ94" s="9" t="s">
        <v>2121</v>
      </c>
      <c r="AR94" s="9" t="s">
        <v>2122</v>
      </c>
      <c r="AS94" s="9"/>
      <c r="AT94" s="9"/>
      <c r="AU94" s="9"/>
      <c r="AV94" s="9" t="s">
        <v>2121</v>
      </c>
      <c r="AW94" s="9" t="s">
        <v>2122</v>
      </c>
      <c r="AX94" s="9"/>
      <c r="AY94" s="9"/>
      <c r="AZ94" s="9"/>
      <c r="BA94" s="9" t="s">
        <v>2124</v>
      </c>
      <c r="BB94" s="9" t="s">
        <v>2121</v>
      </c>
      <c r="BC94" s="9"/>
      <c r="BD94" s="9"/>
      <c r="BE94" s="9"/>
      <c r="BF94" s="9" t="s">
        <v>2122</v>
      </c>
      <c r="BG94" s="9" t="s">
        <v>2124</v>
      </c>
      <c r="BH94" s="9"/>
      <c r="BI94" s="9"/>
      <c r="BJ94" s="9"/>
      <c r="BK94" s="9" t="s">
        <v>2125</v>
      </c>
      <c r="BL94" s="9" t="s">
        <v>2124</v>
      </c>
      <c r="BM94" s="9" t="s">
        <v>2121</v>
      </c>
      <c r="BN94" s="9"/>
      <c r="BO94" s="9"/>
      <c r="BP94" s="9"/>
      <c r="BQ94" s="9"/>
      <c r="BR94" s="9"/>
      <c r="BS94" s="9"/>
      <c r="BT94" s="9"/>
      <c r="BU94" s="9"/>
      <c r="BV94" s="9"/>
      <c r="BW94" s="9"/>
      <c r="BX94" s="9"/>
      <c r="BY94" s="9"/>
      <c r="BZ94" s="104">
        <f t="shared" si="17"/>
        <v>0</v>
      </c>
      <c r="CA94" s="104">
        <f t="shared" si="17"/>
        <v>1</v>
      </c>
      <c r="CB94" s="104">
        <f t="shared" si="17"/>
        <v>1</v>
      </c>
      <c r="CC94" s="104">
        <f t="shared" si="17"/>
        <v>3</v>
      </c>
      <c r="CD94" s="104">
        <f t="shared" si="17"/>
        <v>0</v>
      </c>
      <c r="CE94" s="104">
        <f t="shared" si="17"/>
        <v>0</v>
      </c>
      <c r="CF94" s="104">
        <f t="shared" si="17"/>
        <v>7</v>
      </c>
      <c r="CG94" s="23" t="s">
        <v>2126</v>
      </c>
      <c r="CH94" s="9">
        <v>2</v>
      </c>
      <c r="CI94" s="9">
        <v>3</v>
      </c>
      <c r="CJ94" s="9">
        <v>6</v>
      </c>
      <c r="CK94" s="9"/>
      <c r="CL94" s="9"/>
      <c r="CM94" s="23"/>
      <c r="CN94" s="17" t="s">
        <v>1939</v>
      </c>
      <c r="CO94" s="9"/>
      <c r="CP94" s="9"/>
      <c r="CQ94" s="9"/>
      <c r="CR94" s="9"/>
      <c r="CS94" s="23" t="s">
        <v>2127</v>
      </c>
      <c r="CT94" s="17" t="s">
        <v>1911</v>
      </c>
      <c r="CU94" s="17" t="s">
        <v>1931</v>
      </c>
      <c r="CV94" s="23"/>
      <c r="CW94" s="17" t="s">
        <v>1587</v>
      </c>
      <c r="CX94" s="17" t="s">
        <v>1587</v>
      </c>
      <c r="CY94" s="17" t="s">
        <v>1587</v>
      </c>
      <c r="CZ94" s="17" t="s">
        <v>1588</v>
      </c>
      <c r="DA94" s="17" t="s">
        <v>1587</v>
      </c>
      <c r="DB94" s="17" t="s">
        <v>1586</v>
      </c>
      <c r="DC94" s="17" t="s">
        <v>1587</v>
      </c>
      <c r="DD94" s="17" t="s">
        <v>1587</v>
      </c>
      <c r="DE94" s="17" t="s">
        <v>1587</v>
      </c>
      <c r="DF94" s="17" t="s">
        <v>1586</v>
      </c>
      <c r="DG94" s="17" t="s">
        <v>1587</v>
      </c>
      <c r="DH94" s="23" t="s">
        <v>2128</v>
      </c>
      <c r="DI94" s="23" t="s">
        <v>2129</v>
      </c>
      <c r="DJ94" s="23" t="s">
        <v>2130</v>
      </c>
      <c r="DK94" s="23" t="s">
        <v>2131</v>
      </c>
      <c r="DL94" s="23" t="s">
        <v>1593</v>
      </c>
    </row>
    <row r="95" spans="2:116" ht="52.5">
      <c r="B95" s="51">
        <v>45</v>
      </c>
      <c r="C95" s="7">
        <v>2</v>
      </c>
      <c r="D95" s="23"/>
      <c r="E95" s="9">
        <v>1</v>
      </c>
      <c r="F95" s="23"/>
      <c r="G95" s="23" t="s">
        <v>1089</v>
      </c>
      <c r="H95" s="23" t="s">
        <v>1090</v>
      </c>
      <c r="I95" s="23"/>
      <c r="J95" s="23"/>
      <c r="K95" s="23"/>
      <c r="L95" s="9">
        <v>1</v>
      </c>
      <c r="M95" s="9">
        <v>11</v>
      </c>
      <c r="N95" s="9">
        <v>9</v>
      </c>
      <c r="O95" s="9">
        <v>4</v>
      </c>
      <c r="P95" s="9">
        <v>2</v>
      </c>
      <c r="Q95" s="9">
        <v>20</v>
      </c>
      <c r="R95" s="9">
        <v>22</v>
      </c>
      <c r="S95" s="9">
        <v>5</v>
      </c>
      <c r="T95" s="9"/>
      <c r="U95" s="9"/>
      <c r="V95" s="99">
        <f t="shared" si="16"/>
        <v>0</v>
      </c>
      <c r="W95" s="99">
        <f t="shared" si="16"/>
        <v>1</v>
      </c>
      <c r="X95" s="99">
        <f t="shared" si="16"/>
        <v>1</v>
      </c>
      <c r="Y95" s="99">
        <f t="shared" si="16"/>
        <v>0</v>
      </c>
      <c r="Z95" s="99">
        <f t="shared" si="16"/>
        <v>1</v>
      </c>
      <c r="AA95" s="99">
        <f t="shared" si="16"/>
        <v>0</v>
      </c>
      <c r="AB95" s="9" t="s">
        <v>1091</v>
      </c>
      <c r="AC95" s="9" t="s">
        <v>474</v>
      </c>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104">
        <f t="shared" si="17"/>
        <v>0</v>
      </c>
      <c r="CA95" s="104">
        <f t="shared" si="17"/>
        <v>1</v>
      </c>
      <c r="CB95" s="104">
        <f t="shared" si="17"/>
        <v>0</v>
      </c>
      <c r="CC95" s="104">
        <f t="shared" si="17"/>
        <v>0</v>
      </c>
      <c r="CD95" s="104">
        <f t="shared" si="17"/>
        <v>0</v>
      </c>
      <c r="CE95" s="104">
        <f t="shared" si="17"/>
        <v>0</v>
      </c>
      <c r="CF95" s="104">
        <f t="shared" si="17"/>
        <v>1</v>
      </c>
      <c r="CG95" s="23"/>
      <c r="CH95" s="9">
        <v>2</v>
      </c>
      <c r="CI95" s="9">
        <v>3</v>
      </c>
      <c r="CJ95" s="9">
        <v>6</v>
      </c>
      <c r="CK95" s="9"/>
      <c r="CL95" s="9"/>
      <c r="CM95" s="23"/>
      <c r="CN95" s="17" t="s">
        <v>1092</v>
      </c>
      <c r="CO95" s="9" t="s">
        <v>1091</v>
      </c>
      <c r="CP95" s="9" t="s">
        <v>473</v>
      </c>
      <c r="CQ95" s="9" t="s">
        <v>1093</v>
      </c>
      <c r="CR95" s="9"/>
      <c r="CS95" s="23" t="s">
        <v>1094</v>
      </c>
      <c r="CT95" s="17" t="s">
        <v>1092</v>
      </c>
      <c r="CU95" s="17" t="s">
        <v>1092</v>
      </c>
      <c r="CV95" s="23" t="s">
        <v>1095</v>
      </c>
      <c r="CW95" s="17" t="s">
        <v>1586</v>
      </c>
      <c r="CX95" s="17" t="s">
        <v>1586</v>
      </c>
      <c r="CY95" s="17" t="s">
        <v>1587</v>
      </c>
      <c r="CZ95" s="17" t="s">
        <v>1588</v>
      </c>
      <c r="DA95" s="17" t="s">
        <v>1587</v>
      </c>
      <c r="DB95" s="17" t="s">
        <v>1586</v>
      </c>
      <c r="DC95" s="17" t="s">
        <v>1586</v>
      </c>
      <c r="DD95" s="17" t="s">
        <v>1587</v>
      </c>
      <c r="DE95" s="17" t="s">
        <v>1586</v>
      </c>
      <c r="DF95" s="17" t="s">
        <v>1586</v>
      </c>
      <c r="DG95" s="17" t="s">
        <v>1586</v>
      </c>
      <c r="DH95" s="23" t="s">
        <v>1096</v>
      </c>
      <c r="DI95" s="23"/>
      <c r="DJ95" s="23" t="s">
        <v>1097</v>
      </c>
      <c r="DK95" s="23" t="s">
        <v>1098</v>
      </c>
      <c r="DL95" s="23" t="s">
        <v>1099</v>
      </c>
    </row>
    <row r="96" spans="2:116" ht="13.5">
      <c r="B96" s="51">
        <v>46</v>
      </c>
      <c r="C96" s="7">
        <v>2</v>
      </c>
      <c r="D96" s="23"/>
      <c r="E96" s="9">
        <v>2</v>
      </c>
      <c r="F96" s="23"/>
      <c r="G96" s="23" t="s">
        <v>1100</v>
      </c>
      <c r="H96" s="23"/>
      <c r="I96" s="23"/>
      <c r="J96" s="23"/>
      <c r="K96" s="23"/>
      <c r="L96" s="9">
        <v>9</v>
      </c>
      <c r="M96" s="9">
        <v>4</v>
      </c>
      <c r="N96" s="9">
        <v>13</v>
      </c>
      <c r="O96" s="9">
        <v>18</v>
      </c>
      <c r="P96" s="9">
        <v>20</v>
      </c>
      <c r="Q96" s="9">
        <v>7</v>
      </c>
      <c r="R96" s="9">
        <v>6</v>
      </c>
      <c r="S96" s="9"/>
      <c r="T96" s="9"/>
      <c r="U96" s="9"/>
      <c r="V96" s="99">
        <f aca="true" t="shared" si="18" ref="V96:AA105">COUNTIF($L96:$U96,V$5)</f>
        <v>0</v>
      </c>
      <c r="W96" s="99">
        <f t="shared" si="18"/>
        <v>1</v>
      </c>
      <c r="X96" s="99">
        <f t="shared" si="18"/>
        <v>1</v>
      </c>
      <c r="Y96" s="99">
        <f t="shared" si="18"/>
        <v>1</v>
      </c>
      <c r="Z96" s="99">
        <f t="shared" si="18"/>
        <v>0</v>
      </c>
      <c r="AA96" s="99">
        <f t="shared" si="18"/>
        <v>0</v>
      </c>
      <c r="AB96" s="9" t="s">
        <v>1927</v>
      </c>
      <c r="AC96" s="9" t="s">
        <v>518</v>
      </c>
      <c r="AD96" s="9" t="s">
        <v>519</v>
      </c>
      <c r="AE96" s="9"/>
      <c r="AF96" s="9"/>
      <c r="AG96" s="9" t="s">
        <v>519</v>
      </c>
      <c r="AH96" s="9"/>
      <c r="AI96" s="9"/>
      <c r="AJ96" s="9"/>
      <c r="AK96" s="9"/>
      <c r="AL96" s="9"/>
      <c r="AM96" s="9"/>
      <c r="AN96" s="9"/>
      <c r="AO96" s="9"/>
      <c r="AP96" s="9"/>
      <c r="AQ96" s="9" t="s">
        <v>519</v>
      </c>
      <c r="AR96" s="9"/>
      <c r="AS96" s="9"/>
      <c r="AT96" s="9"/>
      <c r="AU96" s="9"/>
      <c r="AV96" s="9" t="s">
        <v>519</v>
      </c>
      <c r="AW96" s="9"/>
      <c r="AX96" s="9"/>
      <c r="AY96" s="9"/>
      <c r="AZ96" s="9"/>
      <c r="BA96" s="9" t="s">
        <v>516</v>
      </c>
      <c r="BB96" s="9" t="s">
        <v>1927</v>
      </c>
      <c r="BC96" s="9"/>
      <c r="BD96" s="9"/>
      <c r="BE96" s="9"/>
      <c r="BF96" s="9" t="s">
        <v>519</v>
      </c>
      <c r="BG96" s="9" t="s">
        <v>1927</v>
      </c>
      <c r="BH96" s="9"/>
      <c r="BI96" s="9"/>
      <c r="BJ96" s="9"/>
      <c r="BK96" s="9"/>
      <c r="BL96" s="9"/>
      <c r="BM96" s="9"/>
      <c r="BN96" s="9"/>
      <c r="BO96" s="9"/>
      <c r="BP96" s="9"/>
      <c r="BQ96" s="9"/>
      <c r="BR96" s="9"/>
      <c r="BS96" s="9"/>
      <c r="BT96" s="9"/>
      <c r="BU96" s="9"/>
      <c r="BV96" s="9"/>
      <c r="BW96" s="9"/>
      <c r="BX96" s="9"/>
      <c r="BY96" s="9"/>
      <c r="BZ96" s="104">
        <f aca="true" t="shared" si="19" ref="BZ96:CF105">COUNTIF($AB96:$BY96,BZ$5)</f>
        <v>0</v>
      </c>
      <c r="CA96" s="104">
        <f t="shared" si="19"/>
        <v>0</v>
      </c>
      <c r="CB96" s="104">
        <f t="shared" si="19"/>
        <v>1</v>
      </c>
      <c r="CC96" s="104">
        <f t="shared" si="19"/>
        <v>3</v>
      </c>
      <c r="CD96" s="104">
        <f t="shared" si="19"/>
        <v>0</v>
      </c>
      <c r="CE96" s="104">
        <f t="shared" si="19"/>
        <v>0</v>
      </c>
      <c r="CF96" s="104">
        <f t="shared" si="19"/>
        <v>1</v>
      </c>
      <c r="CG96" s="23" t="s">
        <v>1101</v>
      </c>
      <c r="CH96" s="9">
        <v>2</v>
      </c>
      <c r="CI96" s="9"/>
      <c r="CJ96" s="9"/>
      <c r="CK96" s="9"/>
      <c r="CL96" s="9"/>
      <c r="CM96" s="23"/>
      <c r="CN96" s="17"/>
      <c r="CO96" s="9"/>
      <c r="CP96" s="9"/>
      <c r="CQ96" s="9"/>
      <c r="CR96" s="9"/>
      <c r="CS96" s="23"/>
      <c r="CT96" s="17"/>
      <c r="CU96" s="17"/>
      <c r="CV96" s="23"/>
      <c r="CW96" s="17" t="s">
        <v>1586</v>
      </c>
      <c r="CX96" s="17" t="s">
        <v>1586</v>
      </c>
      <c r="CY96" s="17" t="s">
        <v>1586</v>
      </c>
      <c r="CZ96" s="17" t="s">
        <v>1588</v>
      </c>
      <c r="DA96" s="17" t="s">
        <v>1586</v>
      </c>
      <c r="DB96" s="17" t="s">
        <v>1586</v>
      </c>
      <c r="DC96" s="17" t="s">
        <v>1586</v>
      </c>
      <c r="DD96" s="17" t="s">
        <v>1587</v>
      </c>
      <c r="DE96" s="17" t="s">
        <v>1587</v>
      </c>
      <c r="DF96" s="17" t="s">
        <v>1586</v>
      </c>
      <c r="DG96" s="17"/>
      <c r="DH96" s="23"/>
      <c r="DI96" s="23"/>
      <c r="DJ96" s="23"/>
      <c r="DK96" s="23"/>
      <c r="DL96" s="23"/>
    </row>
    <row r="97" spans="2:135" ht="54">
      <c r="B97" s="54">
        <v>47</v>
      </c>
      <c r="C97" s="7">
        <v>3</v>
      </c>
      <c r="D97" s="9"/>
      <c r="E97" s="9">
        <v>3</v>
      </c>
      <c r="F97" s="28"/>
      <c r="G97" s="18" t="s">
        <v>1172</v>
      </c>
      <c r="H97" s="18" t="s">
        <v>1173</v>
      </c>
      <c r="I97" s="29"/>
      <c r="J97" s="29"/>
      <c r="K97" s="29"/>
      <c r="L97" s="21">
        <v>10</v>
      </c>
      <c r="M97" s="21">
        <v>7</v>
      </c>
      <c r="N97" s="21">
        <v>18</v>
      </c>
      <c r="O97" s="21">
        <v>6</v>
      </c>
      <c r="P97" s="21">
        <v>5</v>
      </c>
      <c r="Q97" s="21">
        <v>11</v>
      </c>
      <c r="R97" s="21">
        <v>22</v>
      </c>
      <c r="S97" s="21">
        <v>21</v>
      </c>
      <c r="T97" s="21">
        <v>9</v>
      </c>
      <c r="U97" s="21">
        <v>15</v>
      </c>
      <c r="V97" s="99">
        <f t="shared" si="18"/>
        <v>1</v>
      </c>
      <c r="W97" s="99">
        <f t="shared" si="18"/>
        <v>1</v>
      </c>
      <c r="X97" s="99">
        <f t="shared" si="18"/>
        <v>0</v>
      </c>
      <c r="Y97" s="99">
        <f t="shared" si="18"/>
        <v>1</v>
      </c>
      <c r="Z97" s="99">
        <f t="shared" si="18"/>
        <v>1</v>
      </c>
      <c r="AA97" s="99">
        <f t="shared" si="18"/>
        <v>0</v>
      </c>
      <c r="AB97" s="21" t="s">
        <v>475</v>
      </c>
      <c r="AC97" s="21"/>
      <c r="AD97" s="21"/>
      <c r="AE97" s="21"/>
      <c r="AF97" s="21"/>
      <c r="AG97" s="21" t="s">
        <v>475</v>
      </c>
      <c r="AH97" s="21"/>
      <c r="AI97" s="21"/>
      <c r="AJ97" s="21"/>
      <c r="AK97" s="21"/>
      <c r="AL97" s="21" t="s">
        <v>475</v>
      </c>
      <c r="AM97" s="21"/>
      <c r="AN97" s="21"/>
      <c r="AO97" s="21"/>
      <c r="AP97" s="21"/>
      <c r="AQ97" s="21" t="s">
        <v>475</v>
      </c>
      <c r="AR97" s="21"/>
      <c r="AS97" s="21"/>
      <c r="AT97" s="21"/>
      <c r="AU97" s="21"/>
      <c r="AV97" s="21" t="s">
        <v>474</v>
      </c>
      <c r="AW97" s="21"/>
      <c r="AX97" s="21"/>
      <c r="AY97" s="21"/>
      <c r="AZ97" s="21"/>
      <c r="BA97" s="21" t="s">
        <v>473</v>
      </c>
      <c r="BB97" s="21"/>
      <c r="BC97" s="21"/>
      <c r="BD97" s="21"/>
      <c r="BE97" s="21"/>
      <c r="BF97" s="21" t="s">
        <v>474</v>
      </c>
      <c r="BG97" s="21"/>
      <c r="BH97" s="21"/>
      <c r="BI97" s="21"/>
      <c r="BJ97" s="21"/>
      <c r="BK97" s="21" t="s">
        <v>473</v>
      </c>
      <c r="BL97" s="21"/>
      <c r="BM97" s="21"/>
      <c r="BN97" s="21"/>
      <c r="BO97" s="21"/>
      <c r="BP97" s="21" t="s">
        <v>473</v>
      </c>
      <c r="BQ97" s="21"/>
      <c r="BR97" s="21"/>
      <c r="BS97" s="21"/>
      <c r="BT97" s="21"/>
      <c r="BU97" s="21" t="s">
        <v>473</v>
      </c>
      <c r="BV97" s="21"/>
      <c r="BW97" s="21"/>
      <c r="BX97" s="21"/>
      <c r="BY97" s="21"/>
      <c r="BZ97" s="104">
        <f t="shared" si="19"/>
        <v>0</v>
      </c>
      <c r="CA97" s="104">
        <f t="shared" si="19"/>
        <v>0</v>
      </c>
      <c r="CB97" s="104">
        <f t="shared" si="19"/>
        <v>4</v>
      </c>
      <c r="CC97" s="104">
        <f t="shared" si="19"/>
        <v>4</v>
      </c>
      <c r="CD97" s="104">
        <f t="shared" si="19"/>
        <v>0</v>
      </c>
      <c r="CE97" s="104">
        <f t="shared" si="19"/>
        <v>0</v>
      </c>
      <c r="CF97" s="104">
        <f t="shared" si="19"/>
        <v>2</v>
      </c>
      <c r="CG97" s="29" t="s">
        <v>1220</v>
      </c>
      <c r="CH97" s="21">
        <v>7</v>
      </c>
      <c r="CI97" s="21"/>
      <c r="CJ97" s="21"/>
      <c r="CK97" s="21"/>
      <c r="CL97" s="21"/>
      <c r="CM97" s="28" t="s">
        <v>1174</v>
      </c>
      <c r="CN97" s="21" t="s">
        <v>1175</v>
      </c>
      <c r="CO97" s="21" t="s">
        <v>1922</v>
      </c>
      <c r="CP97" s="21"/>
      <c r="CQ97" s="21"/>
      <c r="CR97" s="21"/>
      <c r="CS97" s="18" t="s">
        <v>1176</v>
      </c>
      <c r="CT97" s="21" t="s">
        <v>1223</v>
      </c>
      <c r="CU97" s="21" t="s">
        <v>1223</v>
      </c>
      <c r="CV97" s="18" t="s">
        <v>1177</v>
      </c>
      <c r="CW97" s="29" t="s">
        <v>1586</v>
      </c>
      <c r="CX97" s="29" t="s">
        <v>1587</v>
      </c>
      <c r="CY97" s="29" t="s">
        <v>1586</v>
      </c>
      <c r="CZ97" s="29" t="s">
        <v>1588</v>
      </c>
      <c r="DA97" s="29" t="s">
        <v>1587</v>
      </c>
      <c r="DB97" s="29" t="s">
        <v>1586</v>
      </c>
      <c r="DC97" s="21" t="s">
        <v>1586</v>
      </c>
      <c r="DD97" s="21" t="s">
        <v>1586</v>
      </c>
      <c r="DE97" s="21" t="s">
        <v>1586</v>
      </c>
      <c r="DF97" s="21" t="s">
        <v>1586</v>
      </c>
      <c r="DG97" s="21" t="s">
        <v>1587</v>
      </c>
      <c r="DH97" s="18" t="s">
        <v>1178</v>
      </c>
      <c r="DI97" s="18"/>
      <c r="DJ97" s="18" t="s">
        <v>1179</v>
      </c>
      <c r="DK97" s="18" t="s">
        <v>1180</v>
      </c>
      <c r="DL97" s="18" t="s">
        <v>1181</v>
      </c>
      <c r="DM97" s="30"/>
      <c r="DN97" s="31"/>
      <c r="DO97" s="31"/>
      <c r="DP97" s="31"/>
      <c r="DQ97" s="31"/>
      <c r="DR97" s="31"/>
      <c r="DS97" s="31"/>
      <c r="DT97" s="31"/>
      <c r="DU97" s="31"/>
      <c r="DV97" s="31"/>
      <c r="DW97" s="31"/>
      <c r="DX97" s="31"/>
      <c r="DY97" s="31"/>
      <c r="DZ97" s="31"/>
      <c r="EA97" s="31"/>
      <c r="EB97" s="31"/>
      <c r="EC97" s="31"/>
      <c r="ED97" s="31"/>
      <c r="EE97" s="31"/>
    </row>
    <row r="98" spans="2:135" ht="13.5">
      <c r="B98" s="54">
        <v>48</v>
      </c>
      <c r="C98" s="7">
        <v>1</v>
      </c>
      <c r="D98" s="9"/>
      <c r="E98" s="9">
        <v>1</v>
      </c>
      <c r="F98" s="28"/>
      <c r="G98" s="18" t="s">
        <v>1992</v>
      </c>
      <c r="H98" s="18"/>
      <c r="I98" s="29"/>
      <c r="J98" s="29"/>
      <c r="K98" s="29"/>
      <c r="L98" s="21">
        <v>4</v>
      </c>
      <c r="M98" s="21">
        <v>2</v>
      </c>
      <c r="N98" s="21">
        <v>9</v>
      </c>
      <c r="O98" s="21">
        <v>17</v>
      </c>
      <c r="P98" s="21">
        <v>18</v>
      </c>
      <c r="Q98" s="21">
        <v>11</v>
      </c>
      <c r="R98" s="21">
        <v>1</v>
      </c>
      <c r="S98" s="21"/>
      <c r="T98" s="21"/>
      <c r="U98" s="21"/>
      <c r="V98" s="99">
        <f t="shared" si="18"/>
        <v>0</v>
      </c>
      <c r="W98" s="99">
        <f t="shared" si="18"/>
        <v>1</v>
      </c>
      <c r="X98" s="99">
        <f t="shared" si="18"/>
        <v>1</v>
      </c>
      <c r="Y98" s="99">
        <f t="shared" si="18"/>
        <v>0</v>
      </c>
      <c r="Z98" s="99">
        <f t="shared" si="18"/>
        <v>1</v>
      </c>
      <c r="AA98" s="99">
        <f t="shared" si="18"/>
        <v>1</v>
      </c>
      <c r="AB98" s="21" t="s">
        <v>632</v>
      </c>
      <c r="AC98" s="21" t="s">
        <v>631</v>
      </c>
      <c r="AD98" s="21"/>
      <c r="AE98" s="21"/>
      <c r="AF98" s="21"/>
      <c r="AG98" s="21" t="s">
        <v>632</v>
      </c>
      <c r="AH98" s="21" t="s">
        <v>631</v>
      </c>
      <c r="AI98" s="21"/>
      <c r="AJ98" s="21"/>
      <c r="AK98" s="21"/>
      <c r="AL98" s="21" t="s">
        <v>631</v>
      </c>
      <c r="AM98" s="21"/>
      <c r="AN98" s="21"/>
      <c r="AO98" s="21"/>
      <c r="AP98" s="21"/>
      <c r="AQ98" s="21" t="s">
        <v>632</v>
      </c>
      <c r="AR98" s="21" t="s">
        <v>631</v>
      </c>
      <c r="AS98" s="21" t="s">
        <v>628</v>
      </c>
      <c r="AT98" s="21"/>
      <c r="AU98" s="21"/>
      <c r="AV98" s="21" t="s">
        <v>632</v>
      </c>
      <c r="AW98" s="21" t="s">
        <v>631</v>
      </c>
      <c r="AX98" s="21"/>
      <c r="AY98" s="21"/>
      <c r="AZ98" s="21"/>
      <c r="BA98" s="21" t="s">
        <v>1642</v>
      </c>
      <c r="BB98" s="21" t="s">
        <v>633</v>
      </c>
      <c r="BC98" s="21" t="s">
        <v>628</v>
      </c>
      <c r="BD98" s="21" t="s">
        <v>631</v>
      </c>
      <c r="BE98" s="21"/>
      <c r="BF98" s="21" t="s">
        <v>633</v>
      </c>
      <c r="BG98" s="21" t="s">
        <v>1642</v>
      </c>
      <c r="BH98" s="21" t="s">
        <v>631</v>
      </c>
      <c r="BI98" s="21"/>
      <c r="BJ98" s="21"/>
      <c r="BK98" s="21"/>
      <c r="BL98" s="21"/>
      <c r="BM98" s="21"/>
      <c r="BN98" s="21"/>
      <c r="BO98" s="21"/>
      <c r="BP98" s="21"/>
      <c r="BQ98" s="21"/>
      <c r="BR98" s="21"/>
      <c r="BS98" s="21"/>
      <c r="BT98" s="21"/>
      <c r="BU98" s="21"/>
      <c r="BV98" s="21"/>
      <c r="BW98" s="21"/>
      <c r="BX98" s="21"/>
      <c r="BY98" s="21"/>
      <c r="BZ98" s="104">
        <f t="shared" si="19"/>
        <v>2</v>
      </c>
      <c r="CA98" s="104">
        <f t="shared" si="19"/>
        <v>2</v>
      </c>
      <c r="CB98" s="104">
        <f t="shared" si="19"/>
        <v>4</v>
      </c>
      <c r="CC98" s="104">
        <f t="shared" si="19"/>
        <v>7</v>
      </c>
      <c r="CD98" s="104">
        <f t="shared" si="19"/>
        <v>0</v>
      </c>
      <c r="CE98" s="104">
        <f t="shared" si="19"/>
        <v>0</v>
      </c>
      <c r="CF98" s="104">
        <f t="shared" si="19"/>
        <v>2</v>
      </c>
      <c r="CG98" s="29"/>
      <c r="CH98" s="21">
        <v>5</v>
      </c>
      <c r="CI98" s="21"/>
      <c r="CJ98" s="21"/>
      <c r="CK98" s="21"/>
      <c r="CL98" s="21"/>
      <c r="CM98" s="28"/>
      <c r="CN98" s="21" t="s">
        <v>635</v>
      </c>
      <c r="CO98" s="21" t="s">
        <v>754</v>
      </c>
      <c r="CP98" s="21"/>
      <c r="CQ98" s="21"/>
      <c r="CR98" s="21"/>
      <c r="CS98" s="18" t="s">
        <v>1993</v>
      </c>
      <c r="CT98" s="21" t="s">
        <v>635</v>
      </c>
      <c r="CU98" s="21" t="s">
        <v>1994</v>
      </c>
      <c r="CV98" s="18"/>
      <c r="CW98" s="29" t="s">
        <v>1586</v>
      </c>
      <c r="CX98" s="29" t="s">
        <v>1587</v>
      </c>
      <c r="CY98" s="29" t="s">
        <v>1587</v>
      </c>
      <c r="CZ98" s="29" t="s">
        <v>1588</v>
      </c>
      <c r="DA98" s="29" t="s">
        <v>1586</v>
      </c>
      <c r="DB98" s="29" t="s">
        <v>1586</v>
      </c>
      <c r="DC98" s="21" t="s">
        <v>1586</v>
      </c>
      <c r="DD98" s="21" t="s">
        <v>1586</v>
      </c>
      <c r="DE98" s="21" t="s">
        <v>1586</v>
      </c>
      <c r="DF98" s="21" t="s">
        <v>1586</v>
      </c>
      <c r="DG98" s="21" t="s">
        <v>1587</v>
      </c>
      <c r="DH98" s="18" t="s">
        <v>1996</v>
      </c>
      <c r="DI98" s="18" t="s">
        <v>1586</v>
      </c>
      <c r="DJ98" s="18" t="s">
        <v>1997</v>
      </c>
      <c r="DK98" s="18" t="s">
        <v>1998</v>
      </c>
      <c r="DL98" s="18" t="s">
        <v>1999</v>
      </c>
      <c r="DM98" s="30"/>
      <c r="DN98" s="31"/>
      <c r="DO98" s="31"/>
      <c r="DP98" s="31"/>
      <c r="DQ98" s="31"/>
      <c r="DR98" s="31"/>
      <c r="DS98" s="31"/>
      <c r="DT98" s="31"/>
      <c r="DU98" s="31"/>
      <c r="DV98" s="31"/>
      <c r="DW98" s="31"/>
      <c r="DX98" s="31"/>
      <c r="DY98" s="31"/>
      <c r="DZ98" s="31"/>
      <c r="EA98" s="31"/>
      <c r="EB98" s="31"/>
      <c r="EC98" s="31"/>
      <c r="ED98" s="31"/>
      <c r="EE98" s="31"/>
    </row>
    <row r="99" spans="2:135" ht="27" customHeight="1">
      <c r="B99" s="54">
        <v>49</v>
      </c>
      <c r="C99" s="7">
        <v>3</v>
      </c>
      <c r="D99" s="9"/>
      <c r="E99" s="9">
        <v>5</v>
      </c>
      <c r="F99" s="28" t="s">
        <v>1182</v>
      </c>
      <c r="G99" s="18" t="s">
        <v>1183</v>
      </c>
      <c r="H99" s="18"/>
      <c r="I99" s="29"/>
      <c r="J99" s="29"/>
      <c r="K99" s="29"/>
      <c r="L99" s="21">
        <v>21</v>
      </c>
      <c r="M99" s="21">
        <v>18</v>
      </c>
      <c r="N99" s="21">
        <v>17</v>
      </c>
      <c r="O99" s="21">
        <v>11</v>
      </c>
      <c r="P99" s="21">
        <v>10</v>
      </c>
      <c r="Q99" s="21">
        <v>9</v>
      </c>
      <c r="R99" s="21">
        <v>6</v>
      </c>
      <c r="S99" s="21">
        <v>5</v>
      </c>
      <c r="T99" s="21">
        <v>4</v>
      </c>
      <c r="U99" s="21">
        <v>12</v>
      </c>
      <c r="V99" s="99">
        <f t="shared" si="18"/>
        <v>1</v>
      </c>
      <c r="W99" s="99">
        <f t="shared" si="18"/>
        <v>1</v>
      </c>
      <c r="X99" s="99">
        <f t="shared" si="18"/>
        <v>1</v>
      </c>
      <c r="Y99" s="99">
        <f t="shared" si="18"/>
        <v>0</v>
      </c>
      <c r="Z99" s="99">
        <f t="shared" si="18"/>
        <v>1</v>
      </c>
      <c r="AA99" s="99">
        <f t="shared" si="18"/>
        <v>1</v>
      </c>
      <c r="AB99" s="21" t="s">
        <v>1184</v>
      </c>
      <c r="AC99" s="21" t="s">
        <v>1185</v>
      </c>
      <c r="AD99" s="21"/>
      <c r="AE99" s="21"/>
      <c r="AF99" s="21"/>
      <c r="AG99" s="21" t="s">
        <v>1184</v>
      </c>
      <c r="AH99" s="21" t="s">
        <v>1185</v>
      </c>
      <c r="AI99" s="21"/>
      <c r="AJ99" s="21"/>
      <c r="AK99" s="21"/>
      <c r="AL99" s="21" t="s">
        <v>1184</v>
      </c>
      <c r="AM99" s="21" t="s">
        <v>1185</v>
      </c>
      <c r="AN99" s="21"/>
      <c r="AO99" s="21"/>
      <c r="AP99" s="21"/>
      <c r="AQ99" s="21" t="s">
        <v>1184</v>
      </c>
      <c r="AR99" s="21" t="s">
        <v>1185</v>
      </c>
      <c r="AS99" s="21"/>
      <c r="AT99" s="21"/>
      <c r="AU99" s="21"/>
      <c r="AV99" s="21" t="s">
        <v>1184</v>
      </c>
      <c r="AW99" s="21" t="s">
        <v>1185</v>
      </c>
      <c r="AX99" s="21"/>
      <c r="AY99" s="21"/>
      <c r="AZ99" s="21"/>
      <c r="BA99" s="21" t="s">
        <v>1185</v>
      </c>
      <c r="BB99" s="21"/>
      <c r="BC99" s="21"/>
      <c r="BD99" s="21"/>
      <c r="BE99" s="21"/>
      <c r="BF99" s="21" t="s">
        <v>1185</v>
      </c>
      <c r="BG99" s="21"/>
      <c r="BH99" s="21"/>
      <c r="BI99" s="21"/>
      <c r="BJ99" s="21"/>
      <c r="BK99" s="21" t="s">
        <v>1184</v>
      </c>
      <c r="BL99" s="21" t="s">
        <v>1185</v>
      </c>
      <c r="BM99" s="21"/>
      <c r="BN99" s="21"/>
      <c r="BO99" s="21"/>
      <c r="BP99" s="21" t="s">
        <v>1184</v>
      </c>
      <c r="BQ99" s="21" t="s">
        <v>1185</v>
      </c>
      <c r="BR99" s="21"/>
      <c r="BS99" s="21"/>
      <c r="BT99" s="21"/>
      <c r="BU99" s="21" t="s">
        <v>1184</v>
      </c>
      <c r="BV99" s="21" t="s">
        <v>1185</v>
      </c>
      <c r="BW99" s="21"/>
      <c r="BX99" s="21"/>
      <c r="BY99" s="21"/>
      <c r="BZ99" s="104">
        <f t="shared" si="19"/>
        <v>0</v>
      </c>
      <c r="CA99" s="104">
        <f t="shared" si="19"/>
        <v>0</v>
      </c>
      <c r="CB99" s="104">
        <f t="shared" si="19"/>
        <v>8</v>
      </c>
      <c r="CC99" s="104">
        <f t="shared" si="19"/>
        <v>10</v>
      </c>
      <c r="CD99" s="104">
        <f t="shared" si="19"/>
        <v>0</v>
      </c>
      <c r="CE99" s="104">
        <f t="shared" si="19"/>
        <v>0</v>
      </c>
      <c r="CF99" s="104">
        <f t="shared" si="19"/>
        <v>0</v>
      </c>
      <c r="CG99" s="29"/>
      <c r="CH99" s="21">
        <v>3</v>
      </c>
      <c r="CI99" s="21">
        <v>4</v>
      </c>
      <c r="CJ99" s="21"/>
      <c r="CK99" s="21"/>
      <c r="CL99" s="21"/>
      <c r="CM99" s="28"/>
      <c r="CN99" s="21" t="s">
        <v>1186</v>
      </c>
      <c r="CO99" s="21"/>
      <c r="CP99" s="21"/>
      <c r="CQ99" s="21"/>
      <c r="CR99" s="21"/>
      <c r="CS99" s="18"/>
      <c r="CT99" s="21" t="s">
        <v>1186</v>
      </c>
      <c r="CU99" s="21" t="s">
        <v>1186</v>
      </c>
      <c r="CV99" s="18"/>
      <c r="CW99" s="29" t="s">
        <v>1587</v>
      </c>
      <c r="CX99" s="29" t="s">
        <v>1587</v>
      </c>
      <c r="CY99" s="29" t="s">
        <v>1587</v>
      </c>
      <c r="CZ99" s="29" t="s">
        <v>1587</v>
      </c>
      <c r="DA99" s="29" t="s">
        <v>1587</v>
      </c>
      <c r="DB99" s="29" t="s">
        <v>1587</v>
      </c>
      <c r="DC99" s="21" t="s">
        <v>1587</v>
      </c>
      <c r="DD99" s="21" t="s">
        <v>1587</v>
      </c>
      <c r="DE99" s="21" t="s">
        <v>1587</v>
      </c>
      <c r="DF99" s="21" t="s">
        <v>1587</v>
      </c>
      <c r="DG99" s="21" t="s">
        <v>1587</v>
      </c>
      <c r="DH99" s="18" t="s">
        <v>961</v>
      </c>
      <c r="DI99" s="18" t="s">
        <v>962</v>
      </c>
      <c r="DJ99" s="18" t="s">
        <v>963</v>
      </c>
      <c r="DK99" s="18" t="s">
        <v>964</v>
      </c>
      <c r="DL99" s="18" t="s">
        <v>965</v>
      </c>
      <c r="DM99" s="30"/>
      <c r="DN99" s="31"/>
      <c r="DO99" s="31"/>
      <c r="DP99" s="31"/>
      <c r="DQ99" s="31"/>
      <c r="DR99" s="31"/>
      <c r="DS99" s="31"/>
      <c r="DT99" s="31"/>
      <c r="DU99" s="31"/>
      <c r="DV99" s="31"/>
      <c r="DW99" s="31"/>
      <c r="DX99" s="31"/>
      <c r="DY99" s="31"/>
      <c r="DZ99" s="31"/>
      <c r="EA99" s="31"/>
      <c r="EB99" s="31"/>
      <c r="EC99" s="31"/>
      <c r="ED99" s="31"/>
      <c r="EE99" s="31"/>
    </row>
    <row r="100" spans="2:135" ht="27" customHeight="1">
      <c r="B100" s="54">
        <v>50</v>
      </c>
      <c r="C100" s="7">
        <v>3</v>
      </c>
      <c r="D100" s="9"/>
      <c r="E100" s="9">
        <v>1</v>
      </c>
      <c r="F100" s="28"/>
      <c r="G100" s="18" t="s">
        <v>966</v>
      </c>
      <c r="H100" s="18"/>
      <c r="I100" s="29"/>
      <c r="J100" s="29"/>
      <c r="K100" s="29"/>
      <c r="L100" s="21">
        <v>9</v>
      </c>
      <c r="M100" s="21">
        <v>12</v>
      </c>
      <c r="N100" s="21">
        <v>17</v>
      </c>
      <c r="O100" s="21">
        <v>10</v>
      </c>
      <c r="P100" s="21">
        <v>13</v>
      </c>
      <c r="Q100" s="21">
        <v>5</v>
      </c>
      <c r="R100" s="21">
        <v>18</v>
      </c>
      <c r="S100" s="21">
        <v>7</v>
      </c>
      <c r="T100" s="21">
        <v>11</v>
      </c>
      <c r="U100" s="21"/>
      <c r="V100" s="99">
        <f t="shared" si="18"/>
        <v>1</v>
      </c>
      <c r="W100" s="99">
        <f t="shared" si="18"/>
        <v>1</v>
      </c>
      <c r="X100" s="99">
        <f t="shared" si="18"/>
        <v>0</v>
      </c>
      <c r="Y100" s="99">
        <f t="shared" si="18"/>
        <v>1</v>
      </c>
      <c r="Z100" s="99">
        <f t="shared" si="18"/>
        <v>1</v>
      </c>
      <c r="AA100" s="99">
        <f t="shared" si="18"/>
        <v>1</v>
      </c>
      <c r="AB100" s="21" t="s">
        <v>967</v>
      </c>
      <c r="AC100" s="21"/>
      <c r="AD100" s="21"/>
      <c r="AE100" s="21"/>
      <c r="AF100" s="21"/>
      <c r="AG100" s="21" t="s">
        <v>1192</v>
      </c>
      <c r="AH100" s="21" t="s">
        <v>967</v>
      </c>
      <c r="AI100" s="21"/>
      <c r="AJ100" s="21"/>
      <c r="AK100" s="21"/>
      <c r="AL100" s="21" t="s">
        <v>1192</v>
      </c>
      <c r="AM100" s="21" t="s">
        <v>967</v>
      </c>
      <c r="AN100" s="21"/>
      <c r="AO100" s="21"/>
      <c r="AP100" s="21"/>
      <c r="AQ100" s="21" t="s">
        <v>1192</v>
      </c>
      <c r="AR100" s="21" t="s">
        <v>967</v>
      </c>
      <c r="AS100" s="21"/>
      <c r="AT100" s="21"/>
      <c r="AU100" s="21"/>
      <c r="AV100" s="21" t="s">
        <v>1192</v>
      </c>
      <c r="AW100" s="21" t="s">
        <v>967</v>
      </c>
      <c r="AX100" s="21"/>
      <c r="AY100" s="21"/>
      <c r="AZ100" s="21"/>
      <c r="BA100" s="21" t="s">
        <v>1192</v>
      </c>
      <c r="BB100" s="21" t="s">
        <v>967</v>
      </c>
      <c r="BC100" s="21"/>
      <c r="BD100" s="21"/>
      <c r="BE100" s="21"/>
      <c r="BF100" s="21" t="s">
        <v>1192</v>
      </c>
      <c r="BG100" s="21" t="s">
        <v>967</v>
      </c>
      <c r="BH100" s="21"/>
      <c r="BI100" s="21"/>
      <c r="BJ100" s="21"/>
      <c r="BK100" s="21" t="s">
        <v>1192</v>
      </c>
      <c r="BL100" s="21" t="s">
        <v>967</v>
      </c>
      <c r="BM100" s="21"/>
      <c r="BN100" s="21"/>
      <c r="BO100" s="21"/>
      <c r="BP100" s="21" t="s">
        <v>968</v>
      </c>
      <c r="BQ100" s="21" t="s">
        <v>967</v>
      </c>
      <c r="BR100" s="21"/>
      <c r="BS100" s="21"/>
      <c r="BT100" s="21"/>
      <c r="BU100" s="21"/>
      <c r="BV100" s="21"/>
      <c r="BW100" s="21"/>
      <c r="BX100" s="21"/>
      <c r="BY100" s="21"/>
      <c r="BZ100" s="104">
        <f t="shared" si="19"/>
        <v>0</v>
      </c>
      <c r="CA100" s="104">
        <f t="shared" si="19"/>
        <v>0</v>
      </c>
      <c r="CB100" s="104">
        <f t="shared" si="19"/>
        <v>7</v>
      </c>
      <c r="CC100" s="104">
        <f t="shared" si="19"/>
        <v>9</v>
      </c>
      <c r="CD100" s="104">
        <f t="shared" si="19"/>
        <v>0</v>
      </c>
      <c r="CE100" s="104">
        <f t="shared" si="19"/>
        <v>1</v>
      </c>
      <c r="CF100" s="104">
        <f t="shared" si="19"/>
        <v>0</v>
      </c>
      <c r="CG100" s="29"/>
      <c r="CH100" s="21">
        <v>1</v>
      </c>
      <c r="CI100" s="21">
        <v>2</v>
      </c>
      <c r="CJ100" s="21"/>
      <c r="CK100" s="21"/>
      <c r="CL100" s="21"/>
      <c r="CM100" s="28"/>
      <c r="CN100" s="21" t="s">
        <v>969</v>
      </c>
      <c r="CO100" s="21" t="s">
        <v>967</v>
      </c>
      <c r="CP100" s="21"/>
      <c r="CQ100" s="21"/>
      <c r="CR100" s="21"/>
      <c r="CS100" s="18" t="s">
        <v>970</v>
      </c>
      <c r="CT100" s="21" t="s">
        <v>969</v>
      </c>
      <c r="CU100" s="21" t="s">
        <v>969</v>
      </c>
      <c r="CV100" s="18" t="s">
        <v>971</v>
      </c>
      <c r="CW100" s="29" t="s">
        <v>1587</v>
      </c>
      <c r="CX100" s="29" t="s">
        <v>1586</v>
      </c>
      <c r="CY100" s="29" t="s">
        <v>1587</v>
      </c>
      <c r="CZ100" s="29" t="s">
        <v>1587</v>
      </c>
      <c r="DA100" s="29" t="s">
        <v>1586</v>
      </c>
      <c r="DB100" s="29" t="s">
        <v>1586</v>
      </c>
      <c r="DC100" s="21" t="s">
        <v>1586</v>
      </c>
      <c r="DD100" s="21" t="s">
        <v>1587</v>
      </c>
      <c r="DE100" s="21" t="s">
        <v>1586</v>
      </c>
      <c r="DF100" s="21" t="s">
        <v>1587</v>
      </c>
      <c r="DG100" s="21" t="s">
        <v>1586</v>
      </c>
      <c r="DH100" s="18" t="s">
        <v>972</v>
      </c>
      <c r="DI100" s="18" t="s">
        <v>973</v>
      </c>
      <c r="DJ100" s="18" t="s">
        <v>974</v>
      </c>
      <c r="DK100" s="18" t="s">
        <v>975</v>
      </c>
      <c r="DL100" s="18" t="s">
        <v>976</v>
      </c>
      <c r="DM100" s="30"/>
      <c r="DN100" s="31"/>
      <c r="DO100" s="31"/>
      <c r="DP100" s="31"/>
      <c r="DQ100" s="31"/>
      <c r="DR100" s="31"/>
      <c r="DS100" s="31"/>
      <c r="DT100" s="31"/>
      <c r="DU100" s="31"/>
      <c r="DV100" s="31"/>
      <c r="DW100" s="31"/>
      <c r="DX100" s="31"/>
      <c r="DY100" s="31"/>
      <c r="DZ100" s="31"/>
      <c r="EA100" s="31"/>
      <c r="EB100" s="31"/>
      <c r="EC100" s="31"/>
      <c r="ED100" s="31"/>
      <c r="EE100" s="31"/>
    </row>
    <row r="101" spans="2:135" ht="27" customHeight="1">
      <c r="B101" s="54">
        <v>51</v>
      </c>
      <c r="C101" s="7">
        <v>1</v>
      </c>
      <c r="D101" s="9"/>
      <c r="E101" s="9">
        <v>4</v>
      </c>
      <c r="F101" s="28"/>
      <c r="G101" s="18"/>
      <c r="H101" s="18"/>
      <c r="I101" s="29"/>
      <c r="J101" s="29"/>
      <c r="K101" s="29"/>
      <c r="L101" s="21">
        <v>7</v>
      </c>
      <c r="M101" s="21">
        <v>11</v>
      </c>
      <c r="N101" s="21">
        <v>10</v>
      </c>
      <c r="O101" s="21">
        <v>5</v>
      </c>
      <c r="P101" s="21">
        <v>9</v>
      </c>
      <c r="Q101" s="21">
        <v>6</v>
      </c>
      <c r="R101" s="21">
        <v>4</v>
      </c>
      <c r="S101" s="21">
        <v>16</v>
      </c>
      <c r="T101" s="21">
        <v>17</v>
      </c>
      <c r="U101" s="21">
        <v>18</v>
      </c>
      <c r="V101" s="99">
        <f t="shared" si="18"/>
        <v>1</v>
      </c>
      <c r="W101" s="99">
        <f t="shared" si="18"/>
        <v>1</v>
      </c>
      <c r="X101" s="99">
        <f t="shared" si="18"/>
        <v>1</v>
      </c>
      <c r="Y101" s="99">
        <f t="shared" si="18"/>
        <v>1</v>
      </c>
      <c r="Z101" s="99">
        <f t="shared" si="18"/>
        <v>1</v>
      </c>
      <c r="AA101" s="99">
        <f t="shared" si="18"/>
        <v>1</v>
      </c>
      <c r="AB101" s="21" t="s">
        <v>631</v>
      </c>
      <c r="AC101" s="21" t="s">
        <v>632</v>
      </c>
      <c r="AD101" s="21"/>
      <c r="AE101" s="21"/>
      <c r="AF101" s="21"/>
      <c r="AG101" s="21" t="s">
        <v>1642</v>
      </c>
      <c r="AH101" s="21" t="s">
        <v>628</v>
      </c>
      <c r="AI101" s="21"/>
      <c r="AJ101" s="21"/>
      <c r="AK101" s="21"/>
      <c r="AL101" s="21" t="s">
        <v>631</v>
      </c>
      <c r="AM101" s="21" t="s">
        <v>632</v>
      </c>
      <c r="AN101" s="21"/>
      <c r="AO101" s="21"/>
      <c r="AP101" s="21"/>
      <c r="AQ101" s="21" t="s">
        <v>1642</v>
      </c>
      <c r="AR101" s="21"/>
      <c r="AS101" s="21"/>
      <c r="AT101" s="21"/>
      <c r="AU101" s="21"/>
      <c r="AV101" s="21" t="s">
        <v>631</v>
      </c>
      <c r="AW101" s="21" t="s">
        <v>632</v>
      </c>
      <c r="AX101" s="21"/>
      <c r="AY101" s="21"/>
      <c r="AZ101" s="21"/>
      <c r="BA101" s="21" t="s">
        <v>1642</v>
      </c>
      <c r="BB101" s="21"/>
      <c r="BC101" s="21"/>
      <c r="BD101" s="21"/>
      <c r="BE101" s="21"/>
      <c r="BF101" s="21" t="s">
        <v>631</v>
      </c>
      <c r="BG101" s="21" t="s">
        <v>632</v>
      </c>
      <c r="BH101" s="21"/>
      <c r="BI101" s="21"/>
      <c r="BJ101" s="21"/>
      <c r="BK101" s="21" t="s">
        <v>1642</v>
      </c>
      <c r="BL101" s="21" t="s">
        <v>631</v>
      </c>
      <c r="BM101" s="21"/>
      <c r="BN101" s="21"/>
      <c r="BO101" s="21"/>
      <c r="BP101" s="21" t="s">
        <v>631</v>
      </c>
      <c r="BQ101" s="21" t="s">
        <v>632</v>
      </c>
      <c r="BR101" s="21" t="s">
        <v>1642</v>
      </c>
      <c r="BS101" s="21"/>
      <c r="BT101" s="21"/>
      <c r="BU101" s="21" t="s">
        <v>631</v>
      </c>
      <c r="BV101" s="21" t="s">
        <v>632</v>
      </c>
      <c r="BW101" s="21" t="s">
        <v>1642</v>
      </c>
      <c r="BX101" s="21"/>
      <c r="BY101" s="21"/>
      <c r="BZ101" s="104">
        <f t="shared" si="19"/>
        <v>0</v>
      </c>
      <c r="CA101" s="104">
        <f t="shared" si="19"/>
        <v>6</v>
      </c>
      <c r="CB101" s="104">
        <f t="shared" si="19"/>
        <v>6</v>
      </c>
      <c r="CC101" s="104">
        <f t="shared" si="19"/>
        <v>7</v>
      </c>
      <c r="CD101" s="104">
        <f t="shared" si="19"/>
        <v>0</v>
      </c>
      <c r="CE101" s="104">
        <f t="shared" si="19"/>
        <v>0</v>
      </c>
      <c r="CF101" s="104">
        <f t="shared" si="19"/>
        <v>1</v>
      </c>
      <c r="CG101" s="29"/>
      <c r="CH101" s="21">
        <v>2</v>
      </c>
      <c r="CI101" s="21"/>
      <c r="CJ101" s="21"/>
      <c r="CK101" s="21"/>
      <c r="CL101" s="21"/>
      <c r="CM101" s="28"/>
      <c r="CN101" s="21" t="s">
        <v>635</v>
      </c>
      <c r="CO101" s="21" t="s">
        <v>1642</v>
      </c>
      <c r="CP101" s="21" t="s">
        <v>631</v>
      </c>
      <c r="CQ101" s="21" t="s">
        <v>630</v>
      </c>
      <c r="CR101" s="21"/>
      <c r="CS101" s="18"/>
      <c r="CT101" s="21" t="s">
        <v>635</v>
      </c>
      <c r="CU101" s="21" t="s">
        <v>2000</v>
      </c>
      <c r="CV101" s="18"/>
      <c r="CW101" s="29" t="s">
        <v>1587</v>
      </c>
      <c r="CX101" s="29" t="s">
        <v>1586</v>
      </c>
      <c r="CY101" s="29" t="s">
        <v>1586</v>
      </c>
      <c r="CZ101" s="29" t="s">
        <v>1587</v>
      </c>
      <c r="DA101" s="29" t="s">
        <v>1586</v>
      </c>
      <c r="DB101" s="29" t="s">
        <v>1587</v>
      </c>
      <c r="DC101" s="21" t="s">
        <v>1586</v>
      </c>
      <c r="DD101" s="21" t="s">
        <v>1587</v>
      </c>
      <c r="DE101" s="21" t="s">
        <v>1586</v>
      </c>
      <c r="DF101" s="21" t="s">
        <v>1587</v>
      </c>
      <c r="DG101" s="21" t="s">
        <v>1586</v>
      </c>
      <c r="DH101" s="18" t="s">
        <v>2002</v>
      </c>
      <c r="DI101" s="18" t="s">
        <v>2004</v>
      </c>
      <c r="DJ101" s="18" t="s">
        <v>2005</v>
      </c>
      <c r="DK101" s="18" t="s">
        <v>2006</v>
      </c>
      <c r="DL101" s="18" t="s">
        <v>2007</v>
      </c>
      <c r="DM101" s="30"/>
      <c r="DN101" s="31"/>
      <c r="DO101" s="31"/>
      <c r="DP101" s="31"/>
      <c r="DQ101" s="31"/>
      <c r="DR101" s="31"/>
      <c r="DS101" s="31"/>
      <c r="DT101" s="31"/>
      <c r="DU101" s="31"/>
      <c r="DV101" s="31"/>
      <c r="DW101" s="31"/>
      <c r="DX101" s="31"/>
      <c r="DY101" s="31"/>
      <c r="DZ101" s="31"/>
      <c r="EA101" s="31"/>
      <c r="EB101" s="31"/>
      <c r="EC101" s="31"/>
      <c r="ED101" s="31"/>
      <c r="EE101" s="31"/>
    </row>
    <row r="102" spans="2:135" ht="31.5">
      <c r="B102" s="54">
        <v>52</v>
      </c>
      <c r="C102" s="7">
        <v>2</v>
      </c>
      <c r="D102" s="9"/>
      <c r="E102" s="9">
        <v>1</v>
      </c>
      <c r="F102" s="28"/>
      <c r="G102" s="18" t="s">
        <v>890</v>
      </c>
      <c r="H102" s="18" t="s">
        <v>2010</v>
      </c>
      <c r="I102" s="29" t="s">
        <v>2074</v>
      </c>
      <c r="J102" s="29"/>
      <c r="K102" s="29"/>
      <c r="L102" s="21">
        <v>7</v>
      </c>
      <c r="M102" s="21">
        <v>9</v>
      </c>
      <c r="N102" s="21">
        <v>22</v>
      </c>
      <c r="O102" s="21">
        <v>10</v>
      </c>
      <c r="P102" s="21">
        <v>4</v>
      </c>
      <c r="Q102" s="21">
        <v>17</v>
      </c>
      <c r="R102" s="21">
        <v>6</v>
      </c>
      <c r="S102" s="21">
        <v>18</v>
      </c>
      <c r="T102" s="21">
        <v>1</v>
      </c>
      <c r="U102" s="21">
        <v>11</v>
      </c>
      <c r="V102" s="99">
        <f t="shared" si="18"/>
        <v>1</v>
      </c>
      <c r="W102" s="99">
        <f t="shared" si="18"/>
        <v>1</v>
      </c>
      <c r="X102" s="99">
        <f t="shared" si="18"/>
        <v>1</v>
      </c>
      <c r="Y102" s="99">
        <f t="shared" si="18"/>
        <v>1</v>
      </c>
      <c r="Z102" s="99">
        <f t="shared" si="18"/>
        <v>1</v>
      </c>
      <c r="AA102" s="99">
        <f t="shared" si="18"/>
        <v>1</v>
      </c>
      <c r="AB102" s="21" t="s">
        <v>631</v>
      </c>
      <c r="AC102" s="21" t="s">
        <v>632</v>
      </c>
      <c r="AD102" s="21"/>
      <c r="AE102" s="21"/>
      <c r="AF102" s="21"/>
      <c r="AG102" s="21" t="s">
        <v>631</v>
      </c>
      <c r="AH102" s="21" t="s">
        <v>628</v>
      </c>
      <c r="AI102" s="21"/>
      <c r="AJ102" s="21"/>
      <c r="AK102" s="21"/>
      <c r="AL102" s="21" t="s">
        <v>631</v>
      </c>
      <c r="AM102" s="21" t="s">
        <v>632</v>
      </c>
      <c r="AN102" s="21" t="s">
        <v>628</v>
      </c>
      <c r="AO102" s="21"/>
      <c r="AP102" s="21"/>
      <c r="AQ102" s="21" t="s">
        <v>631</v>
      </c>
      <c r="AR102" s="21"/>
      <c r="AS102" s="21"/>
      <c r="AT102" s="21"/>
      <c r="AU102" s="21"/>
      <c r="AV102" s="21" t="s">
        <v>631</v>
      </c>
      <c r="AW102" s="21" t="s">
        <v>632</v>
      </c>
      <c r="AX102" s="21"/>
      <c r="AY102" s="21"/>
      <c r="AZ102" s="21"/>
      <c r="BA102" s="21" t="s">
        <v>631</v>
      </c>
      <c r="BB102" s="21"/>
      <c r="BC102" s="21"/>
      <c r="BD102" s="21"/>
      <c r="BE102" s="21"/>
      <c r="BF102" s="21" t="s">
        <v>631</v>
      </c>
      <c r="BG102" s="21" t="s">
        <v>632</v>
      </c>
      <c r="BH102" s="21" t="s">
        <v>630</v>
      </c>
      <c r="BI102" s="21"/>
      <c r="BJ102" s="21"/>
      <c r="BK102" s="21" t="s">
        <v>631</v>
      </c>
      <c r="BL102" s="21" t="s">
        <v>632</v>
      </c>
      <c r="BM102" s="21"/>
      <c r="BN102" s="21"/>
      <c r="BO102" s="21"/>
      <c r="BP102" s="21" t="s">
        <v>631</v>
      </c>
      <c r="BQ102" s="21" t="s">
        <v>628</v>
      </c>
      <c r="BR102" s="21"/>
      <c r="BS102" s="21"/>
      <c r="BT102" s="21"/>
      <c r="BU102" s="21" t="s">
        <v>631</v>
      </c>
      <c r="BV102" s="21" t="s">
        <v>628</v>
      </c>
      <c r="BW102" s="21"/>
      <c r="BX102" s="21"/>
      <c r="BY102" s="21"/>
      <c r="BZ102" s="104">
        <f t="shared" si="19"/>
        <v>0</v>
      </c>
      <c r="CA102" s="104">
        <f t="shared" si="19"/>
        <v>0</v>
      </c>
      <c r="CB102" s="104">
        <f t="shared" si="19"/>
        <v>5</v>
      </c>
      <c r="CC102" s="104">
        <f t="shared" si="19"/>
        <v>10</v>
      </c>
      <c r="CD102" s="104">
        <f t="shared" si="19"/>
        <v>0</v>
      </c>
      <c r="CE102" s="104">
        <f t="shared" si="19"/>
        <v>1</v>
      </c>
      <c r="CF102" s="104">
        <f t="shared" si="19"/>
        <v>4</v>
      </c>
      <c r="CG102" s="29"/>
      <c r="CH102" s="21">
        <v>2</v>
      </c>
      <c r="CI102" s="21">
        <v>4</v>
      </c>
      <c r="CJ102" s="21">
        <v>5</v>
      </c>
      <c r="CK102" s="21">
        <v>6</v>
      </c>
      <c r="CL102" s="21"/>
      <c r="CM102" s="28"/>
      <c r="CN102" s="21" t="s">
        <v>635</v>
      </c>
      <c r="CO102" s="21" t="s">
        <v>2011</v>
      </c>
      <c r="CP102" s="21"/>
      <c r="CQ102" s="21"/>
      <c r="CR102" s="21"/>
      <c r="CS102" s="18" t="s">
        <v>2012</v>
      </c>
      <c r="CT102" s="21" t="s">
        <v>635</v>
      </c>
      <c r="CU102" s="21" t="s">
        <v>2013</v>
      </c>
      <c r="CV102" s="18"/>
      <c r="CW102" s="29" t="s">
        <v>1588</v>
      </c>
      <c r="CX102" s="29" t="s">
        <v>1586</v>
      </c>
      <c r="CY102" s="29" t="s">
        <v>1586</v>
      </c>
      <c r="CZ102" s="29" t="s">
        <v>1588</v>
      </c>
      <c r="DA102" s="29" t="s">
        <v>1587</v>
      </c>
      <c r="DB102" s="29" t="s">
        <v>1586</v>
      </c>
      <c r="DC102" s="21" t="s">
        <v>1587</v>
      </c>
      <c r="DD102" s="21" t="s">
        <v>1586</v>
      </c>
      <c r="DE102" s="21" t="s">
        <v>1587</v>
      </c>
      <c r="DF102" s="21" t="s">
        <v>1586</v>
      </c>
      <c r="DG102" s="21" t="s">
        <v>1587</v>
      </c>
      <c r="DH102" s="18" t="s">
        <v>2015</v>
      </c>
      <c r="DI102" s="18" t="s">
        <v>2084</v>
      </c>
      <c r="DJ102" s="18" t="s">
        <v>2085</v>
      </c>
      <c r="DK102" s="18" t="s">
        <v>2017</v>
      </c>
      <c r="DL102" s="18" t="s">
        <v>2018</v>
      </c>
      <c r="DM102" s="30"/>
      <c r="DN102" s="31"/>
      <c r="DO102" s="31"/>
      <c r="DP102" s="31"/>
      <c r="DQ102" s="31"/>
      <c r="DR102" s="31"/>
      <c r="DS102" s="31"/>
      <c r="DT102" s="31"/>
      <c r="DU102" s="31"/>
      <c r="DV102" s="31"/>
      <c r="DW102" s="31"/>
      <c r="DX102" s="31"/>
      <c r="DY102" s="31"/>
      <c r="DZ102" s="31"/>
      <c r="EA102" s="31"/>
      <c r="EB102" s="31"/>
      <c r="EC102" s="31"/>
      <c r="ED102" s="31"/>
      <c r="EE102" s="31"/>
    </row>
    <row r="103" spans="2:117" ht="31.5">
      <c r="B103" s="51">
        <v>53</v>
      </c>
      <c r="C103" s="7">
        <v>2</v>
      </c>
      <c r="D103" s="23"/>
      <c r="E103" s="9">
        <v>1</v>
      </c>
      <c r="F103" s="23"/>
      <c r="G103" s="23" t="s">
        <v>1102</v>
      </c>
      <c r="H103" s="23"/>
      <c r="I103" s="23"/>
      <c r="J103" s="23"/>
      <c r="K103" s="23"/>
      <c r="L103" s="9">
        <v>11</v>
      </c>
      <c r="M103" s="9">
        <v>6</v>
      </c>
      <c r="N103" s="9">
        <v>4</v>
      </c>
      <c r="O103" s="9">
        <v>5</v>
      </c>
      <c r="P103" s="9">
        <v>16</v>
      </c>
      <c r="Q103" s="9">
        <v>17</v>
      </c>
      <c r="R103" s="9">
        <v>18</v>
      </c>
      <c r="S103" s="9">
        <v>7</v>
      </c>
      <c r="T103" s="9">
        <v>20</v>
      </c>
      <c r="U103" s="9">
        <v>2</v>
      </c>
      <c r="V103" s="99">
        <f t="shared" si="18"/>
        <v>0</v>
      </c>
      <c r="W103" s="99">
        <f t="shared" si="18"/>
        <v>0</v>
      </c>
      <c r="X103" s="99">
        <f t="shared" si="18"/>
        <v>1</v>
      </c>
      <c r="Y103" s="99">
        <f t="shared" si="18"/>
        <v>1</v>
      </c>
      <c r="Z103" s="99">
        <f t="shared" si="18"/>
        <v>1</v>
      </c>
      <c r="AA103" s="99">
        <f t="shared" si="18"/>
        <v>1</v>
      </c>
      <c r="AB103" s="9" t="s">
        <v>1103</v>
      </c>
      <c r="AC103" s="9"/>
      <c r="AD103" s="9"/>
      <c r="AE103" s="9"/>
      <c r="AF103" s="9"/>
      <c r="AG103" s="9" t="s">
        <v>1104</v>
      </c>
      <c r="AH103" s="9" t="s">
        <v>1105</v>
      </c>
      <c r="AI103" s="9"/>
      <c r="AJ103" s="9"/>
      <c r="AK103" s="9"/>
      <c r="AL103" s="9" t="s">
        <v>1105</v>
      </c>
      <c r="AM103" s="9"/>
      <c r="AN103" s="9"/>
      <c r="AO103" s="9"/>
      <c r="AP103" s="9"/>
      <c r="AQ103" s="9" t="s">
        <v>1105</v>
      </c>
      <c r="AR103" s="9"/>
      <c r="AS103" s="9"/>
      <c r="AT103" s="9"/>
      <c r="AU103" s="9"/>
      <c r="AV103" s="9" t="s">
        <v>1105</v>
      </c>
      <c r="AW103" s="9"/>
      <c r="AX103" s="9"/>
      <c r="AY103" s="9"/>
      <c r="AZ103" s="9"/>
      <c r="BA103" s="9" t="s">
        <v>1105</v>
      </c>
      <c r="BB103" s="9"/>
      <c r="BC103" s="9"/>
      <c r="BD103" s="9"/>
      <c r="BE103" s="9"/>
      <c r="BF103" s="9" t="s">
        <v>1105</v>
      </c>
      <c r="BG103" s="9"/>
      <c r="BH103" s="9"/>
      <c r="BI103" s="9"/>
      <c r="BJ103" s="9"/>
      <c r="BK103" s="9" t="s">
        <v>1105</v>
      </c>
      <c r="BL103" s="9"/>
      <c r="BM103" s="9"/>
      <c r="BN103" s="9"/>
      <c r="BO103" s="9"/>
      <c r="BP103" s="9" t="s">
        <v>1105</v>
      </c>
      <c r="BQ103" s="9"/>
      <c r="BR103" s="9"/>
      <c r="BS103" s="9"/>
      <c r="BT103" s="9"/>
      <c r="BU103" s="9" t="s">
        <v>1104</v>
      </c>
      <c r="BV103" s="9"/>
      <c r="BW103" s="9"/>
      <c r="BX103" s="9"/>
      <c r="BY103" s="9"/>
      <c r="BZ103" s="104">
        <f t="shared" si="19"/>
        <v>0</v>
      </c>
      <c r="CA103" s="104">
        <f t="shared" si="19"/>
        <v>1</v>
      </c>
      <c r="CB103" s="104">
        <f t="shared" si="19"/>
        <v>8</v>
      </c>
      <c r="CC103" s="104">
        <f t="shared" si="19"/>
        <v>0</v>
      </c>
      <c r="CD103" s="104">
        <f t="shared" si="19"/>
        <v>2</v>
      </c>
      <c r="CE103" s="104">
        <f t="shared" si="19"/>
        <v>0</v>
      </c>
      <c r="CF103" s="104">
        <f t="shared" si="19"/>
        <v>0</v>
      </c>
      <c r="CG103" s="23"/>
      <c r="CH103" s="9">
        <v>3</v>
      </c>
      <c r="CI103" s="9">
        <v>4</v>
      </c>
      <c r="CJ103" s="9">
        <v>6</v>
      </c>
      <c r="CK103" s="9"/>
      <c r="CL103" s="9"/>
      <c r="CM103" s="23"/>
      <c r="CN103" s="17" t="s">
        <v>1106</v>
      </c>
      <c r="CO103" s="9"/>
      <c r="CP103" s="9"/>
      <c r="CQ103" s="9"/>
      <c r="CR103" s="9"/>
      <c r="CS103" s="23"/>
      <c r="CT103" s="17"/>
      <c r="CU103" s="17"/>
      <c r="CV103" s="23"/>
      <c r="CW103" s="17" t="s">
        <v>1586</v>
      </c>
      <c r="CX103" s="17" t="s">
        <v>1587</v>
      </c>
      <c r="CY103" s="17" t="s">
        <v>1587</v>
      </c>
      <c r="CZ103" s="17" t="s">
        <v>1587</v>
      </c>
      <c r="DA103" s="17" t="s">
        <v>1586</v>
      </c>
      <c r="DB103" s="17" t="s">
        <v>1586</v>
      </c>
      <c r="DC103" s="17" t="s">
        <v>1587</v>
      </c>
      <c r="DD103" s="17" t="s">
        <v>1587</v>
      </c>
      <c r="DE103" s="17" t="s">
        <v>1587</v>
      </c>
      <c r="DF103" s="17" t="s">
        <v>1586</v>
      </c>
      <c r="DG103" s="17" t="s">
        <v>1587</v>
      </c>
      <c r="DH103" s="23" t="s">
        <v>533</v>
      </c>
      <c r="DI103" s="23" t="s">
        <v>1107</v>
      </c>
      <c r="DJ103" s="23" t="s">
        <v>1108</v>
      </c>
      <c r="DK103" s="23" t="s">
        <v>1109</v>
      </c>
      <c r="DL103" s="23" t="s">
        <v>1110</v>
      </c>
      <c r="DM103" s="24"/>
    </row>
    <row r="104" spans="2:117" ht="21">
      <c r="B104" s="51">
        <v>54</v>
      </c>
      <c r="C104" s="7">
        <v>1</v>
      </c>
      <c r="D104" s="23"/>
      <c r="E104" s="9">
        <v>1</v>
      </c>
      <c r="F104" s="23"/>
      <c r="G104" s="23" t="s">
        <v>2020</v>
      </c>
      <c r="H104" s="23"/>
      <c r="I104" s="23"/>
      <c r="J104" s="23"/>
      <c r="K104" s="23"/>
      <c r="L104" s="9"/>
      <c r="M104" s="9"/>
      <c r="N104" s="9"/>
      <c r="O104" s="9"/>
      <c r="P104" s="9"/>
      <c r="Q104" s="9"/>
      <c r="R104" s="9"/>
      <c r="S104" s="9"/>
      <c r="T104" s="9"/>
      <c r="U104" s="9"/>
      <c r="V104" s="99">
        <f t="shared" si="18"/>
        <v>0</v>
      </c>
      <c r="W104" s="99">
        <f t="shared" si="18"/>
        <v>0</v>
      </c>
      <c r="X104" s="99">
        <f t="shared" si="18"/>
        <v>0</v>
      </c>
      <c r="Y104" s="99">
        <f t="shared" si="18"/>
        <v>0</v>
      </c>
      <c r="Z104" s="99">
        <f t="shared" si="18"/>
        <v>0</v>
      </c>
      <c r="AA104" s="99">
        <f t="shared" si="18"/>
        <v>0</v>
      </c>
      <c r="AB104" s="9" t="s">
        <v>631</v>
      </c>
      <c r="AC104" s="9" t="s">
        <v>632</v>
      </c>
      <c r="AD104" s="9" t="s">
        <v>628</v>
      </c>
      <c r="AE104" s="9"/>
      <c r="AF104" s="9"/>
      <c r="AG104" s="9" t="s">
        <v>631</v>
      </c>
      <c r="AH104" s="9"/>
      <c r="AI104" s="9"/>
      <c r="AJ104" s="9"/>
      <c r="AK104" s="9"/>
      <c r="AL104" s="9" t="s">
        <v>632</v>
      </c>
      <c r="AM104" s="9"/>
      <c r="AN104" s="9"/>
      <c r="AO104" s="9"/>
      <c r="AP104" s="9"/>
      <c r="AQ104" s="9" t="s">
        <v>632</v>
      </c>
      <c r="AR104" s="9" t="s">
        <v>631</v>
      </c>
      <c r="AS104" s="9"/>
      <c r="AT104" s="9"/>
      <c r="AU104" s="9"/>
      <c r="AV104" s="9" t="s">
        <v>632</v>
      </c>
      <c r="AW104" s="9" t="s">
        <v>631</v>
      </c>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104">
        <f t="shared" si="19"/>
        <v>0</v>
      </c>
      <c r="CA104" s="104">
        <f t="shared" si="19"/>
        <v>0</v>
      </c>
      <c r="CB104" s="104">
        <f t="shared" si="19"/>
        <v>4</v>
      </c>
      <c r="CC104" s="104">
        <f t="shared" si="19"/>
        <v>4</v>
      </c>
      <c r="CD104" s="104">
        <f t="shared" si="19"/>
        <v>0</v>
      </c>
      <c r="CE104" s="104">
        <f t="shared" si="19"/>
        <v>0</v>
      </c>
      <c r="CF104" s="104">
        <f t="shared" si="19"/>
        <v>1</v>
      </c>
      <c r="CG104" s="23"/>
      <c r="CH104" s="9">
        <v>2</v>
      </c>
      <c r="CI104" s="9">
        <v>5</v>
      </c>
      <c r="CJ104" s="9"/>
      <c r="CK104" s="9"/>
      <c r="CL104" s="9"/>
      <c r="CM104" s="23"/>
      <c r="CN104" s="17" t="s">
        <v>635</v>
      </c>
      <c r="CO104" s="9" t="s">
        <v>754</v>
      </c>
      <c r="CP104" s="9"/>
      <c r="CQ104" s="9"/>
      <c r="CR104" s="9"/>
      <c r="CS104" s="23"/>
      <c r="CT104" s="17" t="s">
        <v>636</v>
      </c>
      <c r="CU104" s="17" t="s">
        <v>636</v>
      </c>
      <c r="CV104" s="23"/>
      <c r="CW104" s="17" t="s">
        <v>1586</v>
      </c>
      <c r="CX104" s="17" t="s">
        <v>1586</v>
      </c>
      <c r="CY104" s="17" t="s">
        <v>1588</v>
      </c>
      <c r="CZ104" s="17" t="s">
        <v>1587</v>
      </c>
      <c r="DA104" s="17" t="s">
        <v>1586</v>
      </c>
      <c r="DB104" s="17" t="s">
        <v>1586</v>
      </c>
      <c r="DC104" s="17" t="s">
        <v>1587</v>
      </c>
      <c r="DD104" s="17" t="s">
        <v>1588</v>
      </c>
      <c r="DE104" s="17" t="s">
        <v>1586</v>
      </c>
      <c r="DF104" s="17" t="s">
        <v>1586</v>
      </c>
      <c r="DG104" s="17" t="s">
        <v>1587</v>
      </c>
      <c r="DH104" s="23" t="s">
        <v>2022</v>
      </c>
      <c r="DI104" s="23" t="s">
        <v>2024</v>
      </c>
      <c r="DJ104" s="23" t="s">
        <v>2025</v>
      </c>
      <c r="DK104" s="23" t="s">
        <v>2026</v>
      </c>
      <c r="DL104" s="23" t="s">
        <v>2027</v>
      </c>
      <c r="DM104" s="24"/>
    </row>
    <row r="105" spans="2:117" ht="13.5">
      <c r="B105" s="51">
        <v>55</v>
      </c>
      <c r="C105" s="7">
        <v>1</v>
      </c>
      <c r="D105" s="23"/>
      <c r="E105" s="9">
        <v>1</v>
      </c>
      <c r="F105" s="23"/>
      <c r="G105" s="23" t="s">
        <v>2029</v>
      </c>
      <c r="H105" s="23" t="s">
        <v>2031</v>
      </c>
      <c r="I105" s="23"/>
      <c r="J105" s="23"/>
      <c r="K105" s="23"/>
      <c r="L105" s="9">
        <v>22</v>
      </c>
      <c r="M105" s="9">
        <v>16</v>
      </c>
      <c r="N105" s="9">
        <v>11</v>
      </c>
      <c r="O105" s="9">
        <v>18</v>
      </c>
      <c r="P105" s="9">
        <v>5</v>
      </c>
      <c r="Q105" s="9">
        <v>6</v>
      </c>
      <c r="R105" s="9"/>
      <c r="S105" s="9"/>
      <c r="T105" s="9"/>
      <c r="U105" s="9"/>
      <c r="V105" s="99">
        <f t="shared" si="18"/>
        <v>0</v>
      </c>
      <c r="W105" s="99">
        <f t="shared" si="18"/>
        <v>0</v>
      </c>
      <c r="X105" s="99">
        <f t="shared" si="18"/>
        <v>0</v>
      </c>
      <c r="Y105" s="99">
        <f t="shared" si="18"/>
        <v>0</v>
      </c>
      <c r="Z105" s="99">
        <f t="shared" si="18"/>
        <v>1</v>
      </c>
      <c r="AA105" s="99">
        <f t="shared" si="18"/>
        <v>0</v>
      </c>
      <c r="AB105" s="9" t="s">
        <v>631</v>
      </c>
      <c r="AC105" s="9"/>
      <c r="AD105" s="9"/>
      <c r="AE105" s="9"/>
      <c r="AF105" s="9"/>
      <c r="AG105" s="9" t="s">
        <v>632</v>
      </c>
      <c r="AH105" s="9" t="s">
        <v>631</v>
      </c>
      <c r="AI105" s="9"/>
      <c r="AJ105" s="9"/>
      <c r="AK105" s="9"/>
      <c r="AL105" s="9" t="s">
        <v>1642</v>
      </c>
      <c r="AM105" s="9" t="s">
        <v>631</v>
      </c>
      <c r="AN105" s="9"/>
      <c r="AO105" s="9"/>
      <c r="AP105" s="9"/>
      <c r="AQ105" s="9" t="s">
        <v>632</v>
      </c>
      <c r="AR105" s="9" t="s">
        <v>631</v>
      </c>
      <c r="AS105" s="9"/>
      <c r="AT105" s="9"/>
      <c r="AU105" s="9"/>
      <c r="AV105" s="9" t="s">
        <v>632</v>
      </c>
      <c r="AW105" s="9" t="s">
        <v>628</v>
      </c>
      <c r="AX105" s="9"/>
      <c r="AY105" s="9"/>
      <c r="AZ105" s="9"/>
      <c r="BA105" s="9" t="s">
        <v>1642</v>
      </c>
      <c r="BB105" s="9" t="s">
        <v>631</v>
      </c>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104">
        <f t="shared" si="19"/>
        <v>0</v>
      </c>
      <c r="CA105" s="104">
        <f t="shared" si="19"/>
        <v>2</v>
      </c>
      <c r="CB105" s="104">
        <f t="shared" si="19"/>
        <v>3</v>
      </c>
      <c r="CC105" s="104">
        <f t="shared" si="19"/>
        <v>5</v>
      </c>
      <c r="CD105" s="104">
        <f t="shared" si="19"/>
        <v>0</v>
      </c>
      <c r="CE105" s="104">
        <f t="shared" si="19"/>
        <v>0</v>
      </c>
      <c r="CF105" s="104">
        <f t="shared" si="19"/>
        <v>1</v>
      </c>
      <c r="CG105" s="23"/>
      <c r="CH105" s="9">
        <v>1</v>
      </c>
      <c r="CI105" s="9">
        <v>2</v>
      </c>
      <c r="CJ105" s="9"/>
      <c r="CK105" s="9"/>
      <c r="CL105" s="9"/>
      <c r="CM105" s="23"/>
      <c r="CN105" s="17" t="s">
        <v>635</v>
      </c>
      <c r="CO105" s="9" t="s">
        <v>1642</v>
      </c>
      <c r="CP105" s="9" t="s">
        <v>631</v>
      </c>
      <c r="CQ105" s="9"/>
      <c r="CR105" s="9"/>
      <c r="CS105" s="23"/>
      <c r="CT105" s="17" t="s">
        <v>635</v>
      </c>
      <c r="CU105" s="17" t="s">
        <v>636</v>
      </c>
      <c r="CV105" s="23"/>
      <c r="CW105" s="17" t="s">
        <v>1586</v>
      </c>
      <c r="CX105" s="17" t="s">
        <v>1586</v>
      </c>
      <c r="CY105" s="17" t="s">
        <v>1587</v>
      </c>
      <c r="CZ105" s="17" t="s">
        <v>1588</v>
      </c>
      <c r="DA105" s="17" t="s">
        <v>1587</v>
      </c>
      <c r="DB105" s="17" t="s">
        <v>1587</v>
      </c>
      <c r="DC105" s="17" t="s">
        <v>1587</v>
      </c>
      <c r="DD105" s="17" t="s">
        <v>1587</v>
      </c>
      <c r="DE105" s="17" t="s">
        <v>1587</v>
      </c>
      <c r="DF105" s="17" t="s">
        <v>1586</v>
      </c>
      <c r="DG105" s="17" t="s">
        <v>1587</v>
      </c>
      <c r="DH105" s="23" t="s">
        <v>2033</v>
      </c>
      <c r="DI105" s="23" t="s">
        <v>2035</v>
      </c>
      <c r="DJ105" s="23"/>
      <c r="DK105" s="23"/>
      <c r="DL105" s="23"/>
      <c r="DM105" s="24"/>
    </row>
    <row r="106" spans="2:117" ht="21">
      <c r="B106" s="51">
        <v>56</v>
      </c>
      <c r="C106" s="7">
        <v>1</v>
      </c>
      <c r="D106" s="23"/>
      <c r="E106" s="9">
        <v>1</v>
      </c>
      <c r="F106" s="23"/>
      <c r="G106" s="23" t="s">
        <v>1111</v>
      </c>
      <c r="H106" s="23"/>
      <c r="I106" s="23"/>
      <c r="J106" s="23"/>
      <c r="K106" s="23"/>
      <c r="L106" s="9">
        <v>7</v>
      </c>
      <c r="M106" s="9">
        <v>6</v>
      </c>
      <c r="N106" s="9">
        <v>17</v>
      </c>
      <c r="O106" s="9">
        <v>10</v>
      </c>
      <c r="P106" s="9">
        <v>11</v>
      </c>
      <c r="Q106" s="9">
        <v>18</v>
      </c>
      <c r="R106" s="9">
        <v>21</v>
      </c>
      <c r="S106" s="9">
        <v>20</v>
      </c>
      <c r="T106" s="9">
        <v>5</v>
      </c>
      <c r="U106" s="9">
        <v>8</v>
      </c>
      <c r="V106" s="99">
        <f aca="true" t="shared" si="20" ref="V106:AA115">COUNTIF($L106:$U106,V$5)</f>
        <v>1</v>
      </c>
      <c r="W106" s="99">
        <f t="shared" si="20"/>
        <v>0</v>
      </c>
      <c r="X106" s="99">
        <f t="shared" si="20"/>
        <v>0</v>
      </c>
      <c r="Y106" s="99">
        <f t="shared" si="20"/>
        <v>1</v>
      </c>
      <c r="Z106" s="99">
        <f t="shared" si="20"/>
        <v>1</v>
      </c>
      <c r="AA106" s="99">
        <f t="shared" si="20"/>
        <v>1</v>
      </c>
      <c r="AB106" s="9" t="s">
        <v>1927</v>
      </c>
      <c r="AC106" s="9"/>
      <c r="AD106" s="9"/>
      <c r="AE106" s="9"/>
      <c r="AF106" s="9"/>
      <c r="AG106" s="9" t="s">
        <v>1927</v>
      </c>
      <c r="AH106" s="9"/>
      <c r="AI106" s="9"/>
      <c r="AJ106" s="9"/>
      <c r="AK106" s="9"/>
      <c r="AL106" s="9" t="s">
        <v>1927</v>
      </c>
      <c r="AM106" s="9"/>
      <c r="AN106" s="9"/>
      <c r="AO106" s="9"/>
      <c r="AP106" s="9"/>
      <c r="AQ106" s="9" t="s">
        <v>1927</v>
      </c>
      <c r="AR106" s="9"/>
      <c r="AS106" s="9"/>
      <c r="AT106" s="9"/>
      <c r="AU106" s="9"/>
      <c r="AV106" s="9" t="s">
        <v>1927</v>
      </c>
      <c r="AW106" s="9"/>
      <c r="AX106" s="9"/>
      <c r="AY106" s="9"/>
      <c r="AZ106" s="9"/>
      <c r="BA106" s="9" t="s">
        <v>1927</v>
      </c>
      <c r="BB106" s="9" t="s">
        <v>519</v>
      </c>
      <c r="BC106" s="9"/>
      <c r="BD106" s="9"/>
      <c r="BE106" s="9"/>
      <c r="BF106" s="9" t="s">
        <v>1927</v>
      </c>
      <c r="BG106" s="9"/>
      <c r="BH106" s="9"/>
      <c r="BI106" s="9"/>
      <c r="BJ106" s="9"/>
      <c r="BK106" s="9" t="s">
        <v>1927</v>
      </c>
      <c r="BL106" s="9"/>
      <c r="BM106" s="9"/>
      <c r="BN106" s="9"/>
      <c r="BO106" s="9"/>
      <c r="BP106" s="9" t="s">
        <v>1927</v>
      </c>
      <c r="BQ106" s="9"/>
      <c r="BR106" s="9"/>
      <c r="BS106" s="9"/>
      <c r="BT106" s="9"/>
      <c r="BU106" s="9" t="s">
        <v>1927</v>
      </c>
      <c r="BV106" s="9"/>
      <c r="BW106" s="9"/>
      <c r="BX106" s="9"/>
      <c r="BY106" s="9"/>
      <c r="BZ106" s="104">
        <f aca="true" t="shared" si="21" ref="BZ106:CF115">COUNTIF($AB106:$BY106,BZ$5)</f>
        <v>0</v>
      </c>
      <c r="CA106" s="104">
        <f t="shared" si="21"/>
        <v>0</v>
      </c>
      <c r="CB106" s="104">
        <f t="shared" si="21"/>
        <v>0</v>
      </c>
      <c r="CC106" s="104">
        <f t="shared" si="21"/>
        <v>10</v>
      </c>
      <c r="CD106" s="104">
        <f t="shared" si="21"/>
        <v>0</v>
      </c>
      <c r="CE106" s="104">
        <f t="shared" si="21"/>
        <v>0</v>
      </c>
      <c r="CF106" s="104">
        <f t="shared" si="21"/>
        <v>0</v>
      </c>
      <c r="CG106" s="23" t="s">
        <v>1112</v>
      </c>
      <c r="CH106" s="9">
        <v>1</v>
      </c>
      <c r="CI106" s="9">
        <v>3</v>
      </c>
      <c r="CJ106" s="9"/>
      <c r="CK106" s="9"/>
      <c r="CL106" s="9"/>
      <c r="CM106" s="23"/>
      <c r="CN106" s="17"/>
      <c r="CO106" s="9"/>
      <c r="CP106" s="9"/>
      <c r="CQ106" s="9"/>
      <c r="CR106" s="9"/>
      <c r="CS106" s="23"/>
      <c r="CT106" s="17"/>
      <c r="CU106" s="17"/>
      <c r="CV106" s="23"/>
      <c r="CW106" s="17" t="s">
        <v>1587</v>
      </c>
      <c r="CX106" s="17" t="s">
        <v>1587</v>
      </c>
      <c r="CY106" s="17" t="s">
        <v>1587</v>
      </c>
      <c r="CZ106" s="17" t="s">
        <v>1588</v>
      </c>
      <c r="DA106" s="17" t="s">
        <v>1588</v>
      </c>
      <c r="DB106" s="17" t="s">
        <v>1587</v>
      </c>
      <c r="DC106" s="17" t="s">
        <v>1587</v>
      </c>
      <c r="DD106" s="17" t="s">
        <v>1587</v>
      </c>
      <c r="DE106" s="17" t="s">
        <v>1588</v>
      </c>
      <c r="DF106" s="17" t="s">
        <v>1588</v>
      </c>
      <c r="DG106" s="17" t="s">
        <v>1587</v>
      </c>
      <c r="DH106" s="23" t="s">
        <v>1113</v>
      </c>
      <c r="DI106" s="23" t="s">
        <v>1114</v>
      </c>
      <c r="DJ106" s="23" t="s">
        <v>1115</v>
      </c>
      <c r="DK106" s="23" t="s">
        <v>1116</v>
      </c>
      <c r="DL106" s="23" t="s">
        <v>1117</v>
      </c>
      <c r="DM106" s="24"/>
    </row>
    <row r="107" spans="2:117" ht="13.5">
      <c r="B107" s="51" t="s">
        <v>267</v>
      </c>
      <c r="C107" s="7">
        <v>2</v>
      </c>
      <c r="D107" s="23"/>
      <c r="E107" s="9">
        <v>1</v>
      </c>
      <c r="F107" s="23"/>
      <c r="G107" s="23"/>
      <c r="H107" s="23"/>
      <c r="I107" s="23"/>
      <c r="J107" s="23"/>
      <c r="K107" s="23"/>
      <c r="L107" s="9"/>
      <c r="M107" s="9"/>
      <c r="N107" s="9"/>
      <c r="O107" s="9"/>
      <c r="P107" s="9"/>
      <c r="Q107" s="9"/>
      <c r="R107" s="9"/>
      <c r="S107" s="9"/>
      <c r="T107" s="9"/>
      <c r="U107" s="9"/>
      <c r="V107" s="99">
        <f t="shared" si="20"/>
        <v>0</v>
      </c>
      <c r="W107" s="99">
        <f t="shared" si="20"/>
        <v>0</v>
      </c>
      <c r="X107" s="99">
        <f t="shared" si="20"/>
        <v>0</v>
      </c>
      <c r="Y107" s="99">
        <f t="shared" si="20"/>
        <v>0</v>
      </c>
      <c r="Z107" s="99">
        <f t="shared" si="20"/>
        <v>0</v>
      </c>
      <c r="AA107" s="99">
        <f t="shared" si="20"/>
        <v>0</v>
      </c>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104">
        <f t="shared" si="21"/>
        <v>0</v>
      </c>
      <c r="CA107" s="104">
        <f t="shared" si="21"/>
        <v>0</v>
      </c>
      <c r="CB107" s="104">
        <f t="shared" si="21"/>
        <v>0</v>
      </c>
      <c r="CC107" s="104">
        <f t="shared" si="21"/>
        <v>0</v>
      </c>
      <c r="CD107" s="104">
        <f t="shared" si="21"/>
        <v>0</v>
      </c>
      <c r="CE107" s="104">
        <f t="shared" si="21"/>
        <v>0</v>
      </c>
      <c r="CF107" s="104">
        <f t="shared" si="21"/>
        <v>0</v>
      </c>
      <c r="CG107" s="23"/>
      <c r="CH107" s="9"/>
      <c r="CI107" s="9"/>
      <c r="CJ107" s="9"/>
      <c r="CK107" s="9"/>
      <c r="CL107" s="9"/>
      <c r="CM107" s="23"/>
      <c r="CN107" s="17"/>
      <c r="CO107" s="9"/>
      <c r="CP107" s="9"/>
      <c r="CQ107" s="9"/>
      <c r="CR107" s="9"/>
      <c r="CS107" s="23"/>
      <c r="CT107" s="17"/>
      <c r="CU107" s="17"/>
      <c r="CV107" s="23"/>
      <c r="CW107" s="17"/>
      <c r="CX107" s="17"/>
      <c r="CY107" s="17"/>
      <c r="CZ107" s="17"/>
      <c r="DA107" s="17"/>
      <c r="DB107" s="17"/>
      <c r="DC107" s="17"/>
      <c r="DD107" s="17"/>
      <c r="DE107" s="17"/>
      <c r="DF107" s="17"/>
      <c r="DG107" s="17"/>
      <c r="DH107" s="23"/>
      <c r="DI107" s="23"/>
      <c r="DJ107" s="23"/>
      <c r="DK107" s="23"/>
      <c r="DL107" s="23"/>
      <c r="DM107" s="24"/>
    </row>
    <row r="108" spans="2:117" ht="73.5">
      <c r="B108" s="51">
        <v>57</v>
      </c>
      <c r="C108" s="7">
        <v>1</v>
      </c>
      <c r="D108" s="23"/>
      <c r="E108" s="9">
        <v>1</v>
      </c>
      <c r="F108" s="23"/>
      <c r="G108" s="23" t="s">
        <v>2037</v>
      </c>
      <c r="H108" s="23"/>
      <c r="I108" s="23"/>
      <c r="J108" s="23"/>
      <c r="K108" s="23"/>
      <c r="L108" s="9">
        <v>16</v>
      </c>
      <c r="M108" s="9">
        <v>11</v>
      </c>
      <c r="N108" s="9">
        <v>5</v>
      </c>
      <c r="O108" s="9">
        <v>4</v>
      </c>
      <c r="P108" s="9">
        <v>18</v>
      </c>
      <c r="Q108" s="9">
        <v>6</v>
      </c>
      <c r="R108" s="9">
        <v>17</v>
      </c>
      <c r="S108" s="9">
        <v>21</v>
      </c>
      <c r="T108" s="9"/>
      <c r="U108" s="9"/>
      <c r="V108" s="99">
        <f t="shared" si="20"/>
        <v>0</v>
      </c>
      <c r="W108" s="99">
        <f t="shared" si="20"/>
        <v>0</v>
      </c>
      <c r="X108" s="99">
        <f t="shared" si="20"/>
        <v>1</v>
      </c>
      <c r="Y108" s="99">
        <f t="shared" si="20"/>
        <v>0</v>
      </c>
      <c r="Z108" s="99">
        <f t="shared" si="20"/>
        <v>1</v>
      </c>
      <c r="AA108" s="99">
        <f t="shared" si="20"/>
        <v>1</v>
      </c>
      <c r="AB108" s="9" t="s">
        <v>631</v>
      </c>
      <c r="AC108" s="9"/>
      <c r="AD108" s="9"/>
      <c r="AE108" s="9"/>
      <c r="AF108" s="9"/>
      <c r="AG108" s="9" t="s">
        <v>631</v>
      </c>
      <c r="AH108" s="9" t="s">
        <v>628</v>
      </c>
      <c r="AI108" s="9"/>
      <c r="AJ108" s="9"/>
      <c r="AK108" s="9"/>
      <c r="AL108" s="9" t="s">
        <v>632</v>
      </c>
      <c r="AM108" s="9" t="s">
        <v>631</v>
      </c>
      <c r="AN108" s="9"/>
      <c r="AO108" s="9"/>
      <c r="AP108" s="9"/>
      <c r="AQ108" s="9" t="s">
        <v>632</v>
      </c>
      <c r="AR108" s="9" t="s">
        <v>631</v>
      </c>
      <c r="AS108" s="9"/>
      <c r="AT108" s="9"/>
      <c r="AU108" s="9"/>
      <c r="AV108" s="9" t="s">
        <v>632</v>
      </c>
      <c r="AW108" s="9" t="s">
        <v>631</v>
      </c>
      <c r="AX108" s="9"/>
      <c r="AY108" s="9"/>
      <c r="AZ108" s="9"/>
      <c r="BA108" s="9" t="s">
        <v>632</v>
      </c>
      <c r="BB108" s="9" t="s">
        <v>628</v>
      </c>
      <c r="BC108" s="9"/>
      <c r="BD108" s="9"/>
      <c r="BE108" s="9"/>
      <c r="BF108" s="9" t="s">
        <v>632</v>
      </c>
      <c r="BG108" s="9" t="s">
        <v>631</v>
      </c>
      <c r="BH108" s="9"/>
      <c r="BI108" s="9"/>
      <c r="BJ108" s="9"/>
      <c r="BK108" s="9" t="s">
        <v>632</v>
      </c>
      <c r="BL108" s="9" t="s">
        <v>631</v>
      </c>
      <c r="BM108" s="9"/>
      <c r="BN108" s="9"/>
      <c r="BO108" s="9"/>
      <c r="BP108" s="9"/>
      <c r="BQ108" s="9"/>
      <c r="BR108" s="9"/>
      <c r="BS108" s="9"/>
      <c r="BT108" s="9"/>
      <c r="BU108" s="9"/>
      <c r="BV108" s="9"/>
      <c r="BW108" s="9"/>
      <c r="BX108" s="9"/>
      <c r="BY108" s="9"/>
      <c r="BZ108" s="104">
        <f t="shared" si="21"/>
        <v>0</v>
      </c>
      <c r="CA108" s="104">
        <f t="shared" si="21"/>
        <v>0</v>
      </c>
      <c r="CB108" s="104">
        <f t="shared" si="21"/>
        <v>6</v>
      </c>
      <c r="CC108" s="104">
        <f t="shared" si="21"/>
        <v>7</v>
      </c>
      <c r="CD108" s="104">
        <f t="shared" si="21"/>
        <v>0</v>
      </c>
      <c r="CE108" s="104">
        <f t="shared" si="21"/>
        <v>0</v>
      </c>
      <c r="CF108" s="104">
        <f t="shared" si="21"/>
        <v>2</v>
      </c>
      <c r="CG108" s="23"/>
      <c r="CH108" s="9">
        <v>5</v>
      </c>
      <c r="CI108" s="9">
        <v>6</v>
      </c>
      <c r="CJ108" s="9"/>
      <c r="CK108" s="9"/>
      <c r="CL108" s="9"/>
      <c r="CM108" s="23" t="s">
        <v>2039</v>
      </c>
      <c r="CN108" s="17" t="s">
        <v>636</v>
      </c>
      <c r="CO108" s="9"/>
      <c r="CP108" s="9"/>
      <c r="CQ108" s="9"/>
      <c r="CR108" s="9"/>
      <c r="CS108" s="23"/>
      <c r="CT108" s="17" t="s">
        <v>636</v>
      </c>
      <c r="CU108" s="17" t="s">
        <v>636</v>
      </c>
      <c r="CV108" s="23"/>
      <c r="CW108" s="17" t="s">
        <v>261</v>
      </c>
      <c r="CX108" s="17" t="s">
        <v>1586</v>
      </c>
      <c r="CY108" s="17" t="s">
        <v>1586</v>
      </c>
      <c r="CZ108" s="17" t="s">
        <v>261</v>
      </c>
      <c r="DA108" s="17" t="s">
        <v>261</v>
      </c>
      <c r="DB108" s="17" t="s">
        <v>261</v>
      </c>
      <c r="DC108" s="17" t="s">
        <v>261</v>
      </c>
      <c r="DD108" s="17" t="s">
        <v>261</v>
      </c>
      <c r="DE108" s="17" t="s">
        <v>261</v>
      </c>
      <c r="DF108" s="17" t="s">
        <v>261</v>
      </c>
      <c r="DG108" s="17" t="s">
        <v>1587</v>
      </c>
      <c r="DH108" s="23"/>
      <c r="DI108" s="23"/>
      <c r="DJ108" s="23"/>
      <c r="DK108" s="23"/>
      <c r="DL108" s="23"/>
      <c r="DM108" s="24"/>
    </row>
    <row r="109" spans="2:117" ht="31.5">
      <c r="B109" s="51">
        <v>58</v>
      </c>
      <c r="C109" s="7">
        <v>5</v>
      </c>
      <c r="D109" s="18" t="s">
        <v>912</v>
      </c>
      <c r="E109" s="9"/>
      <c r="F109" s="18"/>
      <c r="G109" s="18"/>
      <c r="H109" s="18"/>
      <c r="I109" s="18"/>
      <c r="J109" s="18"/>
      <c r="K109" s="18"/>
      <c r="L109" s="9">
        <v>1</v>
      </c>
      <c r="M109" s="9">
        <v>10</v>
      </c>
      <c r="N109" s="9">
        <v>2</v>
      </c>
      <c r="O109" s="9">
        <v>17</v>
      </c>
      <c r="P109" s="9">
        <v>18</v>
      </c>
      <c r="Q109" s="9">
        <v>6</v>
      </c>
      <c r="R109" s="9">
        <v>12</v>
      </c>
      <c r="S109" s="9">
        <v>4</v>
      </c>
      <c r="T109" s="9">
        <v>7</v>
      </c>
      <c r="U109" s="9">
        <v>5</v>
      </c>
      <c r="V109" s="99">
        <f t="shared" si="20"/>
        <v>1</v>
      </c>
      <c r="W109" s="99">
        <f t="shared" si="20"/>
        <v>0</v>
      </c>
      <c r="X109" s="99">
        <f t="shared" si="20"/>
        <v>1</v>
      </c>
      <c r="Y109" s="99">
        <f t="shared" si="20"/>
        <v>1</v>
      </c>
      <c r="Z109" s="99">
        <f t="shared" si="20"/>
        <v>0</v>
      </c>
      <c r="AA109" s="99">
        <f t="shared" si="20"/>
        <v>1</v>
      </c>
      <c r="AB109" s="9" t="s">
        <v>631</v>
      </c>
      <c r="AC109" s="9"/>
      <c r="AD109" s="9"/>
      <c r="AE109" s="9"/>
      <c r="AF109" s="9"/>
      <c r="AG109" s="9" t="s">
        <v>631</v>
      </c>
      <c r="AH109" s="9"/>
      <c r="AI109" s="9"/>
      <c r="AJ109" s="9"/>
      <c r="AK109" s="9"/>
      <c r="AL109" s="9" t="s">
        <v>631</v>
      </c>
      <c r="AM109" s="9"/>
      <c r="AN109" s="9"/>
      <c r="AO109" s="9"/>
      <c r="AP109" s="9"/>
      <c r="AQ109" s="9" t="s">
        <v>631</v>
      </c>
      <c r="AR109" s="9"/>
      <c r="AS109" s="9"/>
      <c r="AT109" s="9"/>
      <c r="AU109" s="9"/>
      <c r="AV109" s="9" t="s">
        <v>631</v>
      </c>
      <c r="AW109" s="9"/>
      <c r="AX109" s="9"/>
      <c r="AY109" s="9"/>
      <c r="AZ109" s="9"/>
      <c r="BA109" s="9" t="s">
        <v>631</v>
      </c>
      <c r="BB109" s="9"/>
      <c r="BC109" s="9"/>
      <c r="BD109" s="9"/>
      <c r="BE109" s="9"/>
      <c r="BF109" s="9" t="s">
        <v>631</v>
      </c>
      <c r="BG109" s="9"/>
      <c r="BH109" s="9"/>
      <c r="BI109" s="9"/>
      <c r="BJ109" s="9"/>
      <c r="BK109" s="9" t="s">
        <v>631</v>
      </c>
      <c r="BL109" s="9"/>
      <c r="BM109" s="9"/>
      <c r="BN109" s="9"/>
      <c r="BO109" s="9"/>
      <c r="BP109" s="9" t="s">
        <v>631</v>
      </c>
      <c r="BQ109" s="9"/>
      <c r="BR109" s="9"/>
      <c r="BS109" s="9"/>
      <c r="BT109" s="9"/>
      <c r="BU109" s="9" t="s">
        <v>631</v>
      </c>
      <c r="BV109" s="9"/>
      <c r="BW109" s="9"/>
      <c r="BX109" s="9"/>
      <c r="BY109" s="9"/>
      <c r="BZ109" s="104">
        <f t="shared" si="21"/>
        <v>0</v>
      </c>
      <c r="CA109" s="104">
        <f t="shared" si="21"/>
        <v>0</v>
      </c>
      <c r="CB109" s="104">
        <f t="shared" si="21"/>
        <v>0</v>
      </c>
      <c r="CC109" s="104">
        <f t="shared" si="21"/>
        <v>10</v>
      </c>
      <c r="CD109" s="104">
        <f t="shared" si="21"/>
        <v>0</v>
      </c>
      <c r="CE109" s="104">
        <f t="shared" si="21"/>
        <v>0</v>
      </c>
      <c r="CF109" s="104">
        <f t="shared" si="21"/>
        <v>0</v>
      </c>
      <c r="CG109" s="18"/>
      <c r="CH109" s="9">
        <v>4</v>
      </c>
      <c r="CI109" s="9">
        <v>5</v>
      </c>
      <c r="CJ109" s="9"/>
      <c r="CK109" s="9"/>
      <c r="CL109" s="9"/>
      <c r="CM109" s="18" t="s">
        <v>913</v>
      </c>
      <c r="CN109" s="9"/>
      <c r="CO109" s="9"/>
      <c r="CP109" s="9"/>
      <c r="CQ109" s="9"/>
      <c r="CR109" s="9"/>
      <c r="CS109" s="18"/>
      <c r="CT109" s="9"/>
      <c r="CU109" s="9"/>
      <c r="CV109" s="18"/>
      <c r="CW109" s="17" t="s">
        <v>1586</v>
      </c>
      <c r="CX109" s="17"/>
      <c r="CY109" s="17"/>
      <c r="CZ109" s="17"/>
      <c r="DA109" s="17"/>
      <c r="DB109" s="17" t="s">
        <v>1586</v>
      </c>
      <c r="DC109" s="9" t="s">
        <v>1586</v>
      </c>
      <c r="DD109" s="9"/>
      <c r="DE109" s="9"/>
      <c r="DF109" s="9"/>
      <c r="DG109" s="17" t="s">
        <v>261</v>
      </c>
      <c r="DH109" s="17" t="s">
        <v>914</v>
      </c>
      <c r="DI109" s="17" t="s">
        <v>915</v>
      </c>
      <c r="DJ109" s="18" t="s">
        <v>916</v>
      </c>
      <c r="DK109" s="18" t="s">
        <v>917</v>
      </c>
      <c r="DL109" s="18" t="s">
        <v>918</v>
      </c>
      <c r="DM109" s="24"/>
    </row>
    <row r="110" spans="2:117" ht="31.5">
      <c r="B110" s="51">
        <v>59</v>
      </c>
      <c r="C110" s="7">
        <v>1</v>
      </c>
      <c r="D110" s="18"/>
      <c r="E110" s="9">
        <v>1</v>
      </c>
      <c r="F110" s="18"/>
      <c r="G110" s="18" t="s">
        <v>2041</v>
      </c>
      <c r="H110" s="18"/>
      <c r="I110" s="18"/>
      <c r="J110" s="18"/>
      <c r="K110" s="18"/>
      <c r="L110" s="9">
        <v>18</v>
      </c>
      <c r="M110" s="9">
        <v>16</v>
      </c>
      <c r="N110" s="9">
        <v>11</v>
      </c>
      <c r="O110" s="9">
        <v>21</v>
      </c>
      <c r="P110" s="9">
        <v>4</v>
      </c>
      <c r="Q110" s="9">
        <v>8</v>
      </c>
      <c r="R110" s="9">
        <v>5</v>
      </c>
      <c r="S110" s="9">
        <v>17</v>
      </c>
      <c r="T110" s="9">
        <v>2</v>
      </c>
      <c r="U110" s="9">
        <v>1</v>
      </c>
      <c r="V110" s="99">
        <f t="shared" si="20"/>
        <v>0</v>
      </c>
      <c r="W110" s="99">
        <f t="shared" si="20"/>
        <v>0</v>
      </c>
      <c r="X110" s="99">
        <f t="shared" si="20"/>
        <v>1</v>
      </c>
      <c r="Y110" s="99">
        <f t="shared" si="20"/>
        <v>0</v>
      </c>
      <c r="Z110" s="99">
        <f t="shared" si="20"/>
        <v>1</v>
      </c>
      <c r="AA110" s="99">
        <f t="shared" si="20"/>
        <v>1</v>
      </c>
      <c r="AB110" s="9" t="s">
        <v>632</v>
      </c>
      <c r="AC110" s="9" t="s">
        <v>631</v>
      </c>
      <c r="AD110" s="9" t="s">
        <v>628</v>
      </c>
      <c r="AE110" s="9"/>
      <c r="AF110" s="9"/>
      <c r="AG110" s="9" t="s">
        <v>631</v>
      </c>
      <c r="AH110" s="9"/>
      <c r="AI110" s="9"/>
      <c r="AJ110" s="9"/>
      <c r="AK110" s="9"/>
      <c r="AL110" s="9" t="s">
        <v>630</v>
      </c>
      <c r="AM110" s="9" t="s">
        <v>628</v>
      </c>
      <c r="AN110" s="9"/>
      <c r="AO110" s="9"/>
      <c r="AP110" s="9"/>
      <c r="AQ110" s="9" t="s">
        <v>632</v>
      </c>
      <c r="AR110" s="9" t="s">
        <v>631</v>
      </c>
      <c r="AS110" s="9"/>
      <c r="AT110" s="9"/>
      <c r="AU110" s="9"/>
      <c r="AV110" s="9" t="s">
        <v>632</v>
      </c>
      <c r="AW110" s="9"/>
      <c r="AX110" s="9"/>
      <c r="AY110" s="9"/>
      <c r="AZ110" s="9"/>
      <c r="BA110" s="9" t="s">
        <v>632</v>
      </c>
      <c r="BB110" s="9" t="s">
        <v>631</v>
      </c>
      <c r="BC110" s="9"/>
      <c r="BD110" s="9"/>
      <c r="BE110" s="9"/>
      <c r="BF110" s="9" t="s">
        <v>633</v>
      </c>
      <c r="BG110" s="9" t="s">
        <v>632</v>
      </c>
      <c r="BH110" s="9"/>
      <c r="BI110" s="9"/>
      <c r="BJ110" s="9"/>
      <c r="BK110" s="9" t="s">
        <v>633</v>
      </c>
      <c r="BL110" s="9" t="s">
        <v>632</v>
      </c>
      <c r="BM110" s="9"/>
      <c r="BN110" s="9"/>
      <c r="BO110" s="9"/>
      <c r="BP110" s="9" t="s">
        <v>630</v>
      </c>
      <c r="BQ110" s="9"/>
      <c r="BR110" s="9"/>
      <c r="BS110" s="9"/>
      <c r="BT110" s="9"/>
      <c r="BU110" s="9" t="s">
        <v>633</v>
      </c>
      <c r="BV110" s="9"/>
      <c r="BW110" s="9"/>
      <c r="BX110" s="9"/>
      <c r="BY110" s="9"/>
      <c r="BZ110" s="104">
        <f t="shared" si="21"/>
        <v>3</v>
      </c>
      <c r="CA110" s="104">
        <f t="shared" si="21"/>
        <v>0</v>
      </c>
      <c r="CB110" s="104">
        <f t="shared" si="21"/>
        <v>6</v>
      </c>
      <c r="CC110" s="104">
        <f t="shared" si="21"/>
        <v>4</v>
      </c>
      <c r="CD110" s="104">
        <f t="shared" si="21"/>
        <v>0</v>
      </c>
      <c r="CE110" s="104">
        <f t="shared" si="21"/>
        <v>2</v>
      </c>
      <c r="CF110" s="104">
        <f t="shared" si="21"/>
        <v>2</v>
      </c>
      <c r="CG110" s="18"/>
      <c r="CH110" s="9">
        <v>2</v>
      </c>
      <c r="CI110" s="9">
        <v>3</v>
      </c>
      <c r="CJ110" s="9"/>
      <c r="CK110" s="9"/>
      <c r="CL110" s="9"/>
      <c r="CM110" s="18"/>
      <c r="CN110" s="9" t="s">
        <v>636</v>
      </c>
      <c r="CO110" s="9"/>
      <c r="CP110" s="9"/>
      <c r="CQ110" s="9"/>
      <c r="CR110" s="9"/>
      <c r="CS110" s="18"/>
      <c r="CT110" s="9" t="s">
        <v>636</v>
      </c>
      <c r="CU110" s="9" t="s">
        <v>636</v>
      </c>
      <c r="CV110" s="18"/>
      <c r="CW110" s="17" t="s">
        <v>1586</v>
      </c>
      <c r="CX110" s="17" t="s">
        <v>1586</v>
      </c>
      <c r="CY110" s="17" t="s">
        <v>1586</v>
      </c>
      <c r="CZ110" s="17" t="s">
        <v>1587</v>
      </c>
      <c r="DA110" s="17" t="s">
        <v>1586</v>
      </c>
      <c r="DB110" s="17" t="s">
        <v>1586</v>
      </c>
      <c r="DC110" s="17" t="s">
        <v>1586</v>
      </c>
      <c r="DD110" s="17" t="s">
        <v>1586</v>
      </c>
      <c r="DE110" s="9" t="s">
        <v>1587</v>
      </c>
      <c r="DF110" s="17" t="s">
        <v>1586</v>
      </c>
      <c r="DG110" s="9" t="s">
        <v>1588</v>
      </c>
      <c r="DH110" s="17" t="s">
        <v>2043</v>
      </c>
      <c r="DI110" s="18" t="s">
        <v>1067</v>
      </c>
      <c r="DJ110" s="18" t="s">
        <v>1068</v>
      </c>
      <c r="DK110" s="18" t="s">
        <v>1069</v>
      </c>
      <c r="DL110" s="18" t="s">
        <v>1070</v>
      </c>
      <c r="DM110" s="24"/>
    </row>
    <row r="111" spans="2:117" ht="31.5">
      <c r="B111" s="51">
        <v>60</v>
      </c>
      <c r="C111" s="7">
        <v>1</v>
      </c>
      <c r="D111" s="18"/>
      <c r="E111" s="9">
        <v>1</v>
      </c>
      <c r="F111" s="18"/>
      <c r="G111" s="18" t="s">
        <v>1072</v>
      </c>
      <c r="H111" s="18"/>
      <c r="I111" s="18"/>
      <c r="J111" s="18"/>
      <c r="K111" s="18"/>
      <c r="L111" s="9">
        <v>5</v>
      </c>
      <c r="M111" s="9">
        <v>2</v>
      </c>
      <c r="N111" s="9">
        <v>16</v>
      </c>
      <c r="O111" s="9">
        <v>17</v>
      </c>
      <c r="P111" s="9">
        <v>18</v>
      </c>
      <c r="Q111" s="9">
        <v>2</v>
      </c>
      <c r="R111" s="9">
        <v>1</v>
      </c>
      <c r="S111" s="9">
        <v>11</v>
      </c>
      <c r="T111" s="9">
        <v>6</v>
      </c>
      <c r="U111" s="9"/>
      <c r="V111" s="99">
        <f t="shared" si="20"/>
        <v>0</v>
      </c>
      <c r="W111" s="99">
        <f t="shared" si="20"/>
        <v>0</v>
      </c>
      <c r="X111" s="99">
        <f t="shared" si="20"/>
        <v>0</v>
      </c>
      <c r="Y111" s="99">
        <f t="shared" si="20"/>
        <v>0</v>
      </c>
      <c r="Z111" s="99">
        <f t="shared" si="20"/>
        <v>1</v>
      </c>
      <c r="AA111" s="99">
        <f t="shared" si="20"/>
        <v>1</v>
      </c>
      <c r="AB111" s="9" t="s">
        <v>629</v>
      </c>
      <c r="AC111" s="9"/>
      <c r="AD111" s="9"/>
      <c r="AE111" s="9"/>
      <c r="AF111" s="9"/>
      <c r="AG111" s="9" t="s">
        <v>629</v>
      </c>
      <c r="AH111" s="9"/>
      <c r="AI111" s="9"/>
      <c r="AJ111" s="9"/>
      <c r="AK111" s="9"/>
      <c r="AL111" s="9" t="s">
        <v>629</v>
      </c>
      <c r="AM111" s="9"/>
      <c r="AN111" s="9"/>
      <c r="AO111" s="9"/>
      <c r="AP111" s="9"/>
      <c r="AQ111" s="9" t="s">
        <v>629</v>
      </c>
      <c r="AR111" s="9"/>
      <c r="AS111" s="9"/>
      <c r="AT111" s="9"/>
      <c r="AU111" s="9"/>
      <c r="AV111" s="9" t="s">
        <v>629</v>
      </c>
      <c r="AW111" s="9"/>
      <c r="AX111" s="9"/>
      <c r="AY111" s="9"/>
      <c r="AZ111" s="9"/>
      <c r="BA111" s="9" t="s">
        <v>629</v>
      </c>
      <c r="BB111" s="9"/>
      <c r="BC111" s="9"/>
      <c r="BD111" s="9"/>
      <c r="BE111" s="9"/>
      <c r="BF111" s="9" t="s">
        <v>629</v>
      </c>
      <c r="BG111" s="9"/>
      <c r="BH111" s="9"/>
      <c r="BI111" s="9"/>
      <c r="BJ111" s="9"/>
      <c r="BK111" s="9" t="s">
        <v>629</v>
      </c>
      <c r="BL111" s="9" t="s">
        <v>631</v>
      </c>
      <c r="BM111" s="9"/>
      <c r="BN111" s="9"/>
      <c r="BO111" s="9"/>
      <c r="BP111" s="9" t="s">
        <v>629</v>
      </c>
      <c r="BQ111" s="9" t="s">
        <v>631</v>
      </c>
      <c r="BR111" s="9"/>
      <c r="BS111" s="9"/>
      <c r="BT111" s="9"/>
      <c r="BU111" s="9"/>
      <c r="BV111" s="9"/>
      <c r="BW111" s="9"/>
      <c r="BX111" s="9"/>
      <c r="BY111" s="9"/>
      <c r="BZ111" s="104">
        <f t="shared" si="21"/>
        <v>0</v>
      </c>
      <c r="CA111" s="104">
        <f t="shared" si="21"/>
        <v>0</v>
      </c>
      <c r="CB111" s="104">
        <f t="shared" si="21"/>
        <v>0</v>
      </c>
      <c r="CC111" s="104">
        <f t="shared" si="21"/>
        <v>2</v>
      </c>
      <c r="CD111" s="104">
        <f t="shared" si="21"/>
        <v>0</v>
      </c>
      <c r="CE111" s="104">
        <f t="shared" si="21"/>
        <v>0</v>
      </c>
      <c r="CF111" s="104">
        <f t="shared" si="21"/>
        <v>0</v>
      </c>
      <c r="CG111" s="18" t="s">
        <v>1073</v>
      </c>
      <c r="CH111" s="9">
        <v>1</v>
      </c>
      <c r="CI111" s="9">
        <v>2</v>
      </c>
      <c r="CJ111" s="9">
        <v>5</v>
      </c>
      <c r="CK111" s="9"/>
      <c r="CL111" s="9"/>
      <c r="CM111" s="18"/>
      <c r="CN111" s="9" t="s">
        <v>636</v>
      </c>
      <c r="CO111" s="9"/>
      <c r="CP111" s="9"/>
      <c r="CQ111" s="9"/>
      <c r="CR111" s="9"/>
      <c r="CS111" s="18"/>
      <c r="CT111" s="9" t="s">
        <v>636</v>
      </c>
      <c r="CU111" s="9" t="s">
        <v>636</v>
      </c>
      <c r="CV111" s="18"/>
      <c r="CW111" s="17" t="s">
        <v>1587</v>
      </c>
      <c r="CX111" s="17" t="s">
        <v>1587</v>
      </c>
      <c r="CY111" s="17" t="s">
        <v>1587</v>
      </c>
      <c r="CZ111" s="17" t="s">
        <v>1587</v>
      </c>
      <c r="DA111" s="17" t="s">
        <v>1587</v>
      </c>
      <c r="DB111" s="17" t="s">
        <v>1586</v>
      </c>
      <c r="DC111" s="17" t="s">
        <v>1587</v>
      </c>
      <c r="DD111" s="17" t="s">
        <v>1587</v>
      </c>
      <c r="DE111" s="9" t="s">
        <v>1586</v>
      </c>
      <c r="DF111" s="17" t="s">
        <v>1587</v>
      </c>
      <c r="DG111" s="9" t="s">
        <v>1587</v>
      </c>
      <c r="DH111" s="18" t="s">
        <v>1075</v>
      </c>
      <c r="DI111" s="18" t="s">
        <v>1077</v>
      </c>
      <c r="DJ111" s="18" t="s">
        <v>1078</v>
      </c>
      <c r="DK111" s="18" t="s">
        <v>1079</v>
      </c>
      <c r="DL111" s="18" t="s">
        <v>1080</v>
      </c>
      <c r="DM111" s="24"/>
    </row>
    <row r="112" spans="2:117" ht="189">
      <c r="B112" s="51">
        <v>61</v>
      </c>
      <c r="C112" s="7">
        <v>1</v>
      </c>
      <c r="D112" s="18"/>
      <c r="E112" s="9">
        <v>1</v>
      </c>
      <c r="F112" s="18"/>
      <c r="G112" s="18" t="s">
        <v>1082</v>
      </c>
      <c r="H112" s="18"/>
      <c r="I112" s="18"/>
      <c r="J112" s="18"/>
      <c r="K112" s="18"/>
      <c r="L112" s="9">
        <v>21</v>
      </c>
      <c r="M112" s="9">
        <v>1</v>
      </c>
      <c r="N112" s="9">
        <v>11</v>
      </c>
      <c r="O112" s="9">
        <v>10</v>
      </c>
      <c r="P112" s="9"/>
      <c r="Q112" s="9"/>
      <c r="R112" s="9"/>
      <c r="S112" s="9"/>
      <c r="T112" s="9"/>
      <c r="U112" s="9"/>
      <c r="V112" s="99">
        <f t="shared" si="20"/>
        <v>1</v>
      </c>
      <c r="W112" s="99">
        <f t="shared" si="20"/>
        <v>0</v>
      </c>
      <c r="X112" s="99">
        <f t="shared" si="20"/>
        <v>0</v>
      </c>
      <c r="Y112" s="99">
        <f t="shared" si="20"/>
        <v>0</v>
      </c>
      <c r="Z112" s="99">
        <f t="shared" si="20"/>
        <v>1</v>
      </c>
      <c r="AA112" s="99">
        <f t="shared" si="20"/>
        <v>0</v>
      </c>
      <c r="AB112" s="9" t="s">
        <v>632</v>
      </c>
      <c r="AC112" s="9"/>
      <c r="AD112" s="9"/>
      <c r="AE112" s="9"/>
      <c r="AF112" s="9"/>
      <c r="AG112" s="9" t="s">
        <v>632</v>
      </c>
      <c r="AH112" s="9" t="s">
        <v>628</v>
      </c>
      <c r="AI112" s="9" t="s">
        <v>631</v>
      </c>
      <c r="AJ112" s="9"/>
      <c r="AK112" s="9"/>
      <c r="AL112" s="9" t="s">
        <v>632</v>
      </c>
      <c r="AM112" s="9" t="s">
        <v>628</v>
      </c>
      <c r="AN112" s="9" t="s">
        <v>1642</v>
      </c>
      <c r="AO112" s="9" t="s">
        <v>631</v>
      </c>
      <c r="AP112" s="9"/>
      <c r="AQ112" s="9" t="s">
        <v>632</v>
      </c>
      <c r="AR112" s="9" t="s">
        <v>631</v>
      </c>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104">
        <f t="shared" si="21"/>
        <v>0</v>
      </c>
      <c r="CA112" s="104">
        <f t="shared" si="21"/>
        <v>1</v>
      </c>
      <c r="CB112" s="104">
        <f t="shared" si="21"/>
        <v>4</v>
      </c>
      <c r="CC112" s="104">
        <f t="shared" si="21"/>
        <v>3</v>
      </c>
      <c r="CD112" s="104">
        <f t="shared" si="21"/>
        <v>0</v>
      </c>
      <c r="CE112" s="104">
        <f t="shared" si="21"/>
        <v>0</v>
      </c>
      <c r="CF112" s="104">
        <f t="shared" si="21"/>
        <v>2</v>
      </c>
      <c r="CG112" s="18"/>
      <c r="CH112" s="9">
        <v>2</v>
      </c>
      <c r="CI112" s="9">
        <v>4</v>
      </c>
      <c r="CJ112" s="9"/>
      <c r="CK112" s="9"/>
      <c r="CL112" s="9"/>
      <c r="CM112" s="18"/>
      <c r="CN112" s="9"/>
      <c r="CO112" s="9"/>
      <c r="CP112" s="9"/>
      <c r="CQ112" s="9"/>
      <c r="CR112" s="9"/>
      <c r="CS112" s="18"/>
      <c r="CT112" s="9"/>
      <c r="CU112" s="9"/>
      <c r="CV112" s="18"/>
      <c r="CW112" s="17" t="s">
        <v>1586</v>
      </c>
      <c r="CX112" s="17"/>
      <c r="CY112" s="17"/>
      <c r="CZ112" s="17"/>
      <c r="DA112" s="17"/>
      <c r="DB112" s="17" t="s">
        <v>1586</v>
      </c>
      <c r="DC112" s="17"/>
      <c r="DD112" s="17"/>
      <c r="DE112" s="9"/>
      <c r="DF112" s="17"/>
      <c r="DG112" s="17" t="s">
        <v>261</v>
      </c>
      <c r="DH112" s="18" t="s">
        <v>1084</v>
      </c>
      <c r="DI112" s="18" t="s">
        <v>1084</v>
      </c>
      <c r="DJ112" s="18" t="s">
        <v>1085</v>
      </c>
      <c r="DK112" s="18" t="s">
        <v>1872</v>
      </c>
      <c r="DL112" s="18" t="s">
        <v>920</v>
      </c>
      <c r="DM112" s="24"/>
    </row>
    <row r="113" spans="2:117" ht="21">
      <c r="B113" s="51">
        <v>62</v>
      </c>
      <c r="C113" s="7">
        <v>5</v>
      </c>
      <c r="D113" s="18" t="s">
        <v>907</v>
      </c>
      <c r="E113" s="9">
        <v>1</v>
      </c>
      <c r="F113" s="18"/>
      <c r="G113" s="18" t="s">
        <v>908</v>
      </c>
      <c r="H113" s="18"/>
      <c r="I113" s="18"/>
      <c r="J113" s="18"/>
      <c r="K113" s="18"/>
      <c r="L113" s="9">
        <v>4</v>
      </c>
      <c r="M113" s="9">
        <v>1</v>
      </c>
      <c r="N113" s="9">
        <v>5</v>
      </c>
      <c r="O113" s="9">
        <v>11</v>
      </c>
      <c r="P113" s="9">
        <v>21</v>
      </c>
      <c r="Q113" s="9"/>
      <c r="R113" s="9"/>
      <c r="S113" s="9"/>
      <c r="T113" s="9"/>
      <c r="U113" s="9"/>
      <c r="V113" s="99">
        <f t="shared" si="20"/>
        <v>0</v>
      </c>
      <c r="W113" s="99">
        <f t="shared" si="20"/>
        <v>0</v>
      </c>
      <c r="X113" s="99">
        <f t="shared" si="20"/>
        <v>1</v>
      </c>
      <c r="Y113" s="99">
        <f t="shared" si="20"/>
        <v>0</v>
      </c>
      <c r="Z113" s="99">
        <f t="shared" si="20"/>
        <v>1</v>
      </c>
      <c r="AA113" s="99">
        <f t="shared" si="20"/>
        <v>0</v>
      </c>
      <c r="AB113" s="9" t="s">
        <v>632</v>
      </c>
      <c r="AC113" s="9"/>
      <c r="AD113" s="9"/>
      <c r="AE113" s="9"/>
      <c r="AF113" s="9"/>
      <c r="AG113" s="9" t="s">
        <v>632</v>
      </c>
      <c r="AH113" s="9"/>
      <c r="AI113" s="9"/>
      <c r="AJ113" s="9"/>
      <c r="AK113" s="9"/>
      <c r="AL113" s="9" t="s">
        <v>632</v>
      </c>
      <c r="AM113" s="9"/>
      <c r="AN113" s="9"/>
      <c r="AO113" s="9"/>
      <c r="AP113" s="9"/>
      <c r="AQ113" s="9" t="s">
        <v>629</v>
      </c>
      <c r="AR113" s="9" t="s">
        <v>628</v>
      </c>
      <c r="AS113" s="9" t="s">
        <v>631</v>
      </c>
      <c r="AT113" s="9"/>
      <c r="AU113" s="9"/>
      <c r="AV113" s="9" t="s">
        <v>632</v>
      </c>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104">
        <f t="shared" si="21"/>
        <v>0</v>
      </c>
      <c r="CA113" s="104">
        <f t="shared" si="21"/>
        <v>0</v>
      </c>
      <c r="CB113" s="104">
        <f t="shared" si="21"/>
        <v>4</v>
      </c>
      <c r="CC113" s="104">
        <f t="shared" si="21"/>
        <v>1</v>
      </c>
      <c r="CD113" s="104">
        <f t="shared" si="21"/>
        <v>0</v>
      </c>
      <c r="CE113" s="104">
        <f t="shared" si="21"/>
        <v>0</v>
      </c>
      <c r="CF113" s="104">
        <f t="shared" si="21"/>
        <v>1</v>
      </c>
      <c r="CG113" s="18" t="s">
        <v>909</v>
      </c>
      <c r="CH113" s="9"/>
      <c r="CI113" s="9"/>
      <c r="CJ113" s="9"/>
      <c r="CK113" s="9"/>
      <c r="CL113" s="9"/>
      <c r="CM113" s="18" t="s">
        <v>910</v>
      </c>
      <c r="CN113" s="9" t="s">
        <v>636</v>
      </c>
      <c r="CO113" s="9"/>
      <c r="CP113" s="9"/>
      <c r="CQ113" s="9"/>
      <c r="CR113" s="9"/>
      <c r="CS113" s="18"/>
      <c r="CT113" s="9" t="s">
        <v>636</v>
      </c>
      <c r="CU113" s="9" t="s">
        <v>636</v>
      </c>
      <c r="CV113" s="18"/>
      <c r="CW113" s="17" t="s">
        <v>1586</v>
      </c>
      <c r="CX113" s="17" t="s">
        <v>1586</v>
      </c>
      <c r="CY113" s="17" t="s">
        <v>1587</v>
      </c>
      <c r="CZ113" s="17" t="s">
        <v>1586</v>
      </c>
      <c r="DA113" s="17" t="s">
        <v>1586</v>
      </c>
      <c r="DB113" s="17" t="s">
        <v>1587</v>
      </c>
      <c r="DC113" s="9" t="s">
        <v>1587</v>
      </c>
      <c r="DD113" s="9" t="s">
        <v>1587</v>
      </c>
      <c r="DE113" s="9" t="s">
        <v>1587</v>
      </c>
      <c r="DF113" s="9" t="s">
        <v>1587</v>
      </c>
      <c r="DG113" s="9" t="s">
        <v>1586</v>
      </c>
      <c r="DH113" s="17" t="s">
        <v>911</v>
      </c>
      <c r="DI113" s="17"/>
      <c r="DJ113" s="18"/>
      <c r="DK113" s="18"/>
      <c r="DL113" s="18"/>
      <c r="DM113" s="24"/>
    </row>
    <row r="114" spans="2:135" ht="27" customHeight="1">
      <c r="B114" s="54">
        <v>63</v>
      </c>
      <c r="C114" s="7">
        <v>3</v>
      </c>
      <c r="D114" s="9"/>
      <c r="E114" s="9">
        <v>3</v>
      </c>
      <c r="F114" s="28"/>
      <c r="G114" s="18" t="s">
        <v>977</v>
      </c>
      <c r="H114" s="18" t="s">
        <v>978</v>
      </c>
      <c r="I114" s="29"/>
      <c r="J114" s="29"/>
      <c r="K114" s="29"/>
      <c r="L114" s="21">
        <v>11</v>
      </c>
      <c r="M114" s="21">
        <v>10</v>
      </c>
      <c r="N114" s="21">
        <v>2</v>
      </c>
      <c r="O114" s="21">
        <v>9</v>
      </c>
      <c r="P114" s="21">
        <v>7</v>
      </c>
      <c r="Q114" s="21">
        <v>12</v>
      </c>
      <c r="R114" s="21">
        <v>14</v>
      </c>
      <c r="S114" s="21">
        <v>6</v>
      </c>
      <c r="T114" s="21">
        <v>17</v>
      </c>
      <c r="U114" s="21">
        <v>22</v>
      </c>
      <c r="V114" s="99">
        <f t="shared" si="20"/>
        <v>1</v>
      </c>
      <c r="W114" s="99">
        <f t="shared" si="20"/>
        <v>1</v>
      </c>
      <c r="X114" s="99">
        <f t="shared" si="20"/>
        <v>0</v>
      </c>
      <c r="Y114" s="99">
        <f t="shared" si="20"/>
        <v>1</v>
      </c>
      <c r="Z114" s="99">
        <f t="shared" si="20"/>
        <v>1</v>
      </c>
      <c r="AA114" s="99">
        <f t="shared" si="20"/>
        <v>1</v>
      </c>
      <c r="AB114" s="21" t="s">
        <v>1921</v>
      </c>
      <c r="AC114" s="21" t="s">
        <v>1922</v>
      </c>
      <c r="AD114" s="21" t="s">
        <v>1923</v>
      </c>
      <c r="AE114" s="21"/>
      <c r="AF114" s="21"/>
      <c r="AG114" s="21" t="s">
        <v>1920</v>
      </c>
      <c r="AH114" s="21" t="s">
        <v>1921</v>
      </c>
      <c r="AI114" s="21"/>
      <c r="AJ114" s="21"/>
      <c r="AK114" s="21"/>
      <c r="AL114" s="21" t="s">
        <v>1920</v>
      </c>
      <c r="AM114" s="21"/>
      <c r="AN114" s="21"/>
      <c r="AO114" s="21"/>
      <c r="AP114" s="21"/>
      <c r="AQ114" s="21" t="s">
        <v>1922</v>
      </c>
      <c r="AR114" s="21"/>
      <c r="AS114" s="21"/>
      <c r="AT114" s="21"/>
      <c r="AU114" s="21"/>
      <c r="AV114" s="21" t="s">
        <v>1920</v>
      </c>
      <c r="AW114" s="21"/>
      <c r="AX114" s="21"/>
      <c r="AY114" s="21"/>
      <c r="AZ114" s="21"/>
      <c r="BA114" s="21" t="s">
        <v>1920</v>
      </c>
      <c r="BB114" s="21"/>
      <c r="BC114" s="21"/>
      <c r="BD114" s="21"/>
      <c r="BE114" s="21"/>
      <c r="BF114" s="21" t="s">
        <v>1920</v>
      </c>
      <c r="BG114" s="21"/>
      <c r="BH114" s="21"/>
      <c r="BI114" s="21"/>
      <c r="BJ114" s="21"/>
      <c r="BK114" s="21" t="s">
        <v>1920</v>
      </c>
      <c r="BL114" s="21"/>
      <c r="BM114" s="21"/>
      <c r="BN114" s="21"/>
      <c r="BO114" s="21"/>
      <c r="BP114" s="21" t="s">
        <v>1920</v>
      </c>
      <c r="BQ114" s="21"/>
      <c r="BR114" s="21"/>
      <c r="BS114" s="21"/>
      <c r="BT114" s="21"/>
      <c r="BU114" s="21" t="s">
        <v>1923</v>
      </c>
      <c r="BV114" s="21"/>
      <c r="BW114" s="21"/>
      <c r="BX114" s="21"/>
      <c r="BY114" s="21"/>
      <c r="BZ114" s="104">
        <f t="shared" si="21"/>
        <v>0</v>
      </c>
      <c r="CA114" s="104">
        <f t="shared" si="21"/>
        <v>0</v>
      </c>
      <c r="CB114" s="104">
        <f t="shared" si="21"/>
        <v>7</v>
      </c>
      <c r="CC114" s="104">
        <f t="shared" si="21"/>
        <v>2</v>
      </c>
      <c r="CD114" s="104">
        <f t="shared" si="21"/>
        <v>0</v>
      </c>
      <c r="CE114" s="104">
        <f t="shared" si="21"/>
        <v>2</v>
      </c>
      <c r="CF114" s="104">
        <f t="shared" si="21"/>
        <v>2</v>
      </c>
      <c r="CG114" s="29"/>
      <c r="CH114" s="21">
        <v>2</v>
      </c>
      <c r="CI114" s="21">
        <v>3</v>
      </c>
      <c r="CJ114" s="21">
        <v>5</v>
      </c>
      <c r="CK114" s="21">
        <v>6</v>
      </c>
      <c r="CL114" s="21"/>
      <c r="CM114" s="28"/>
      <c r="CN114" s="21" t="s">
        <v>1939</v>
      </c>
      <c r="CO114" s="21" t="s">
        <v>1922</v>
      </c>
      <c r="CP114" s="21" t="s">
        <v>1921</v>
      </c>
      <c r="CQ114" s="21" t="s">
        <v>1923</v>
      </c>
      <c r="CR114" s="21"/>
      <c r="CS114" s="18" t="s">
        <v>979</v>
      </c>
      <c r="CT114" s="21" t="s">
        <v>980</v>
      </c>
      <c r="CU114" s="21" t="s">
        <v>981</v>
      </c>
      <c r="CV114" s="18"/>
      <c r="CW114" s="29" t="s">
        <v>1586</v>
      </c>
      <c r="CX114" s="29" t="s">
        <v>1587</v>
      </c>
      <c r="CY114" s="29"/>
      <c r="CZ114" s="29"/>
      <c r="DA114" s="29" t="s">
        <v>1586</v>
      </c>
      <c r="DB114" s="29"/>
      <c r="DC114" s="21"/>
      <c r="DD114" s="21"/>
      <c r="DE114" s="21"/>
      <c r="DF114" s="21"/>
      <c r="DG114" s="17" t="s">
        <v>261</v>
      </c>
      <c r="DH114" s="18"/>
      <c r="DI114" s="18"/>
      <c r="DJ114" s="18"/>
      <c r="DK114" s="18"/>
      <c r="DL114" s="18"/>
      <c r="DM114" s="30"/>
      <c r="DN114" s="31"/>
      <c r="DO114" s="31"/>
      <c r="DP114" s="31"/>
      <c r="DQ114" s="31"/>
      <c r="DR114" s="31"/>
      <c r="DS114" s="31"/>
      <c r="DT114" s="31"/>
      <c r="DU114" s="31"/>
      <c r="DV114" s="31"/>
      <c r="DW114" s="31"/>
      <c r="DX114" s="31"/>
      <c r="DY114" s="31"/>
      <c r="DZ114" s="31"/>
      <c r="EA114" s="31"/>
      <c r="EB114" s="31"/>
      <c r="EC114" s="31"/>
      <c r="ED114" s="31"/>
      <c r="EE114" s="31"/>
    </row>
    <row r="115" spans="2:135" ht="31.5">
      <c r="B115" s="54">
        <v>64</v>
      </c>
      <c r="C115" s="7">
        <v>1</v>
      </c>
      <c r="D115" s="9"/>
      <c r="E115" s="9">
        <v>1</v>
      </c>
      <c r="F115" s="28"/>
      <c r="G115" s="18" t="s">
        <v>922</v>
      </c>
      <c r="H115" s="18"/>
      <c r="I115" s="29"/>
      <c r="J115" s="29"/>
      <c r="K115" s="29"/>
      <c r="L115" s="21">
        <v>1</v>
      </c>
      <c r="M115" s="21">
        <v>5</v>
      </c>
      <c r="N115" s="21">
        <v>17</v>
      </c>
      <c r="O115" s="21">
        <v>18</v>
      </c>
      <c r="P115" s="21">
        <v>11</v>
      </c>
      <c r="Q115" s="21"/>
      <c r="R115" s="21"/>
      <c r="S115" s="21"/>
      <c r="T115" s="21"/>
      <c r="U115" s="21"/>
      <c r="V115" s="99">
        <f t="shared" si="20"/>
        <v>0</v>
      </c>
      <c r="W115" s="99">
        <f t="shared" si="20"/>
        <v>0</v>
      </c>
      <c r="X115" s="99">
        <f t="shared" si="20"/>
        <v>0</v>
      </c>
      <c r="Y115" s="99">
        <f t="shared" si="20"/>
        <v>0</v>
      </c>
      <c r="Z115" s="99">
        <f t="shared" si="20"/>
        <v>1</v>
      </c>
      <c r="AA115" s="99">
        <f t="shared" si="20"/>
        <v>1</v>
      </c>
      <c r="AB115" s="21" t="s">
        <v>633</v>
      </c>
      <c r="AC115" s="21" t="s">
        <v>632</v>
      </c>
      <c r="AD115" s="21"/>
      <c r="AE115" s="21"/>
      <c r="AF115" s="21"/>
      <c r="AG115" s="21" t="s">
        <v>632</v>
      </c>
      <c r="AH115" s="21" t="s">
        <v>628</v>
      </c>
      <c r="AI115" s="21"/>
      <c r="AJ115" s="21"/>
      <c r="AK115" s="21"/>
      <c r="AL115" s="21" t="s">
        <v>632</v>
      </c>
      <c r="AM115" s="21" t="s">
        <v>630</v>
      </c>
      <c r="AN115" s="21"/>
      <c r="AO115" s="21"/>
      <c r="AP115" s="21"/>
      <c r="AQ115" s="21" t="s">
        <v>632</v>
      </c>
      <c r="AR115" s="21"/>
      <c r="AS115" s="21"/>
      <c r="AT115" s="21"/>
      <c r="AU115" s="21"/>
      <c r="AV115" s="21" t="s">
        <v>630</v>
      </c>
      <c r="AW115" s="21" t="s">
        <v>628</v>
      </c>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104">
        <f t="shared" si="21"/>
        <v>1</v>
      </c>
      <c r="CA115" s="104">
        <f t="shared" si="21"/>
        <v>0</v>
      </c>
      <c r="CB115" s="104">
        <f t="shared" si="21"/>
        <v>4</v>
      </c>
      <c r="CC115" s="104">
        <f t="shared" si="21"/>
        <v>0</v>
      </c>
      <c r="CD115" s="104">
        <f t="shared" si="21"/>
        <v>0</v>
      </c>
      <c r="CE115" s="104">
        <f t="shared" si="21"/>
        <v>2</v>
      </c>
      <c r="CF115" s="104">
        <f t="shared" si="21"/>
        <v>2</v>
      </c>
      <c r="CG115" s="29"/>
      <c r="CH115" s="21">
        <v>2</v>
      </c>
      <c r="CI115" s="21">
        <v>5</v>
      </c>
      <c r="CJ115" s="21"/>
      <c r="CK115" s="21"/>
      <c r="CL115" s="21"/>
      <c r="CM115" s="28"/>
      <c r="CN115" s="21" t="s">
        <v>635</v>
      </c>
      <c r="CO115" s="21" t="s">
        <v>630</v>
      </c>
      <c r="CP115" s="21"/>
      <c r="CQ115" s="21"/>
      <c r="CR115" s="21"/>
      <c r="CS115" s="18"/>
      <c r="CT115" s="21" t="s">
        <v>635</v>
      </c>
      <c r="CU115" s="21" t="s">
        <v>636</v>
      </c>
      <c r="CV115" s="18"/>
      <c r="CW115" s="29" t="s">
        <v>1587</v>
      </c>
      <c r="CX115" s="29" t="s">
        <v>1588</v>
      </c>
      <c r="CY115" s="29" t="s">
        <v>1586</v>
      </c>
      <c r="CZ115" s="29" t="s">
        <v>1588</v>
      </c>
      <c r="DA115" s="29" t="s">
        <v>1586</v>
      </c>
      <c r="DB115" s="29" t="s">
        <v>1586</v>
      </c>
      <c r="DC115" s="21" t="s">
        <v>1588</v>
      </c>
      <c r="DD115" s="21" t="s">
        <v>1587</v>
      </c>
      <c r="DE115" s="21" t="s">
        <v>1586</v>
      </c>
      <c r="DF115" s="21" t="s">
        <v>1587</v>
      </c>
      <c r="DG115" s="21" t="s">
        <v>1587</v>
      </c>
      <c r="DH115" s="18" t="s">
        <v>924</v>
      </c>
      <c r="DI115" s="18" t="s">
        <v>924</v>
      </c>
      <c r="DJ115" s="18" t="s">
        <v>925</v>
      </c>
      <c r="DK115" s="18" t="s">
        <v>926</v>
      </c>
      <c r="DL115" s="18" t="s">
        <v>927</v>
      </c>
      <c r="DM115" s="30"/>
      <c r="DN115" s="31"/>
      <c r="DO115" s="31"/>
      <c r="DP115" s="31"/>
      <c r="DQ115" s="31"/>
      <c r="DR115" s="31"/>
      <c r="DS115" s="31"/>
      <c r="DT115" s="31"/>
      <c r="DU115" s="31"/>
      <c r="DV115" s="31"/>
      <c r="DW115" s="31"/>
      <c r="DX115" s="31"/>
      <c r="DY115" s="31"/>
      <c r="DZ115" s="31"/>
      <c r="EA115" s="31"/>
      <c r="EB115" s="31"/>
      <c r="EC115" s="31"/>
      <c r="ED115" s="31"/>
      <c r="EE115" s="31"/>
    </row>
    <row r="116" spans="2:117" ht="13.5">
      <c r="B116" s="51">
        <v>65</v>
      </c>
      <c r="C116" s="7">
        <v>2</v>
      </c>
      <c r="D116" s="23"/>
      <c r="E116" s="9">
        <v>3</v>
      </c>
      <c r="F116" s="23"/>
      <c r="G116" s="23" t="s">
        <v>1118</v>
      </c>
      <c r="H116" s="23"/>
      <c r="I116" s="23"/>
      <c r="J116" s="23"/>
      <c r="K116" s="23"/>
      <c r="L116" s="9">
        <v>9</v>
      </c>
      <c r="M116" s="9">
        <v>4</v>
      </c>
      <c r="N116" s="9">
        <v>6</v>
      </c>
      <c r="O116" s="9">
        <v>11</v>
      </c>
      <c r="P116" s="9">
        <v>19</v>
      </c>
      <c r="Q116" s="9">
        <v>7</v>
      </c>
      <c r="R116" s="9"/>
      <c r="S116" s="9"/>
      <c r="T116" s="9"/>
      <c r="U116" s="9"/>
      <c r="V116" s="99">
        <f aca="true" t="shared" si="22" ref="V116:AA125">COUNTIF($L116:$U116,V$5)</f>
        <v>0</v>
      </c>
      <c r="W116" s="99">
        <f t="shared" si="22"/>
        <v>1</v>
      </c>
      <c r="X116" s="99">
        <f t="shared" si="22"/>
        <v>1</v>
      </c>
      <c r="Y116" s="99">
        <f t="shared" si="22"/>
        <v>1</v>
      </c>
      <c r="Z116" s="99">
        <f t="shared" si="22"/>
        <v>1</v>
      </c>
      <c r="AA116" s="99">
        <f t="shared" si="22"/>
        <v>0</v>
      </c>
      <c r="AB116" s="9" t="s">
        <v>1119</v>
      </c>
      <c r="AC116" s="9" t="s">
        <v>1120</v>
      </c>
      <c r="AD116" s="9"/>
      <c r="AE116" s="9"/>
      <c r="AF116" s="9"/>
      <c r="AG116" s="9" t="s">
        <v>1120</v>
      </c>
      <c r="AH116" s="9"/>
      <c r="AI116" s="9"/>
      <c r="AJ116" s="9"/>
      <c r="AK116" s="9"/>
      <c r="AL116" s="9" t="s">
        <v>1119</v>
      </c>
      <c r="AM116" s="9" t="s">
        <v>1121</v>
      </c>
      <c r="AN116" s="9"/>
      <c r="AO116" s="9"/>
      <c r="AP116" s="9"/>
      <c r="AQ116" s="9" t="s">
        <v>1120</v>
      </c>
      <c r="AR116" s="9"/>
      <c r="AS116" s="9"/>
      <c r="AT116" s="9"/>
      <c r="AU116" s="9"/>
      <c r="AV116" s="9" t="s">
        <v>1119</v>
      </c>
      <c r="AW116" s="9"/>
      <c r="AX116" s="9"/>
      <c r="AY116" s="9"/>
      <c r="AZ116" s="9"/>
      <c r="BA116" s="9" t="s">
        <v>1120</v>
      </c>
      <c r="BB116" s="9" t="s">
        <v>1121</v>
      </c>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104">
        <f aca="true" t="shared" si="23" ref="BZ116:CF125">COUNTIF($AB116:$BY116,BZ$5)</f>
        <v>0</v>
      </c>
      <c r="CA116" s="104">
        <f t="shared" si="23"/>
        <v>0</v>
      </c>
      <c r="CB116" s="104">
        <f t="shared" si="23"/>
        <v>4</v>
      </c>
      <c r="CC116" s="104">
        <f t="shared" si="23"/>
        <v>3</v>
      </c>
      <c r="CD116" s="104">
        <f t="shared" si="23"/>
        <v>0</v>
      </c>
      <c r="CE116" s="104">
        <f t="shared" si="23"/>
        <v>2</v>
      </c>
      <c r="CF116" s="104">
        <f t="shared" si="23"/>
        <v>0</v>
      </c>
      <c r="CG116" s="23"/>
      <c r="CH116" s="9">
        <v>1</v>
      </c>
      <c r="CI116" s="9">
        <v>2</v>
      </c>
      <c r="CJ116" s="9"/>
      <c r="CK116" s="9"/>
      <c r="CL116" s="9"/>
      <c r="CM116" s="23"/>
      <c r="CN116" s="17" t="s">
        <v>1122</v>
      </c>
      <c r="CO116" s="9"/>
      <c r="CP116" s="9"/>
      <c r="CQ116" s="9"/>
      <c r="CR116" s="9"/>
      <c r="CS116" s="23"/>
      <c r="CT116" s="17" t="s">
        <v>1122</v>
      </c>
      <c r="CU116" s="17"/>
      <c r="CV116" s="23"/>
      <c r="CW116" s="17" t="s">
        <v>1587</v>
      </c>
      <c r="CX116" s="17" t="s">
        <v>1588</v>
      </c>
      <c r="CY116" s="17"/>
      <c r="CZ116" s="17"/>
      <c r="DA116" s="17"/>
      <c r="DB116" s="17"/>
      <c r="DC116" s="17"/>
      <c r="DD116" s="17"/>
      <c r="DE116" s="17"/>
      <c r="DF116" s="17"/>
      <c r="DG116" s="17" t="s">
        <v>261</v>
      </c>
      <c r="DH116" s="23"/>
      <c r="DI116" s="23"/>
      <c r="DJ116" s="23"/>
      <c r="DK116" s="23"/>
      <c r="DL116" s="23"/>
      <c r="DM116" s="24"/>
    </row>
    <row r="117" spans="2:117" ht="94.5">
      <c r="B117" s="51">
        <v>66</v>
      </c>
      <c r="C117" s="7">
        <v>2</v>
      </c>
      <c r="D117" s="23"/>
      <c r="E117" s="9">
        <v>5</v>
      </c>
      <c r="F117" s="23" t="s">
        <v>1123</v>
      </c>
      <c r="G117" s="23" t="s">
        <v>0</v>
      </c>
      <c r="H117" s="23" t="s">
        <v>1</v>
      </c>
      <c r="I117" s="23" t="s">
        <v>2</v>
      </c>
      <c r="J117" s="23" t="s">
        <v>646</v>
      </c>
      <c r="K117" s="23"/>
      <c r="L117" s="9">
        <v>7</v>
      </c>
      <c r="M117" s="9">
        <v>11</v>
      </c>
      <c r="N117" s="9">
        <v>24</v>
      </c>
      <c r="O117" s="9">
        <v>4</v>
      </c>
      <c r="P117" s="9">
        <v>5</v>
      </c>
      <c r="Q117" s="9">
        <v>8</v>
      </c>
      <c r="R117" s="9">
        <v>17</v>
      </c>
      <c r="S117" s="9">
        <v>9</v>
      </c>
      <c r="T117" s="9"/>
      <c r="U117" s="9"/>
      <c r="V117" s="99">
        <f t="shared" si="22"/>
        <v>0</v>
      </c>
      <c r="W117" s="99">
        <f t="shared" si="22"/>
        <v>1</v>
      </c>
      <c r="X117" s="99">
        <f t="shared" si="22"/>
        <v>1</v>
      </c>
      <c r="Y117" s="99">
        <f t="shared" si="22"/>
        <v>1</v>
      </c>
      <c r="Z117" s="99">
        <f t="shared" si="22"/>
        <v>1</v>
      </c>
      <c r="AA117" s="99">
        <f t="shared" si="22"/>
        <v>1</v>
      </c>
      <c r="AB117" s="9" t="s">
        <v>3</v>
      </c>
      <c r="AC117" s="9" t="s">
        <v>4</v>
      </c>
      <c r="AD117" s="9"/>
      <c r="AE117" s="9"/>
      <c r="AF117" s="9"/>
      <c r="AG117" s="9" t="s">
        <v>3</v>
      </c>
      <c r="AH117" s="9" t="s">
        <v>4</v>
      </c>
      <c r="AI117" s="9" t="s">
        <v>5</v>
      </c>
      <c r="AJ117" s="9"/>
      <c r="AK117" s="9"/>
      <c r="AL117" s="9" t="s">
        <v>3</v>
      </c>
      <c r="AM117" s="9" t="s">
        <v>4</v>
      </c>
      <c r="AN117" s="9"/>
      <c r="AO117" s="9"/>
      <c r="AP117" s="9"/>
      <c r="AQ117" s="9" t="s">
        <v>3</v>
      </c>
      <c r="AR117" s="9" t="s">
        <v>4</v>
      </c>
      <c r="AS117" s="9"/>
      <c r="AT117" s="9"/>
      <c r="AU117" s="9"/>
      <c r="AV117" s="9" t="s">
        <v>3</v>
      </c>
      <c r="AW117" s="9" t="s">
        <v>4</v>
      </c>
      <c r="AX117" s="9" t="s">
        <v>5</v>
      </c>
      <c r="AY117" s="9"/>
      <c r="AZ117" s="9"/>
      <c r="BA117" s="9" t="s">
        <v>3</v>
      </c>
      <c r="BB117" s="9" t="s">
        <v>4</v>
      </c>
      <c r="BC117" s="9"/>
      <c r="BD117" s="9"/>
      <c r="BE117" s="9"/>
      <c r="BF117" s="9" t="s">
        <v>3</v>
      </c>
      <c r="BG117" s="9" t="s">
        <v>5</v>
      </c>
      <c r="BH117" s="9"/>
      <c r="BI117" s="9"/>
      <c r="BJ117" s="9"/>
      <c r="BK117" s="9" t="s">
        <v>3</v>
      </c>
      <c r="BL117" s="9" t="s">
        <v>4</v>
      </c>
      <c r="BM117" s="9"/>
      <c r="BN117" s="9"/>
      <c r="BO117" s="9"/>
      <c r="BP117" s="9"/>
      <c r="BQ117" s="9"/>
      <c r="BR117" s="9"/>
      <c r="BS117" s="9"/>
      <c r="BT117" s="9"/>
      <c r="BU117" s="9"/>
      <c r="BV117" s="9"/>
      <c r="BW117" s="9"/>
      <c r="BX117" s="9"/>
      <c r="BY117" s="9"/>
      <c r="BZ117" s="104">
        <f t="shared" si="23"/>
        <v>0</v>
      </c>
      <c r="CA117" s="104">
        <f t="shared" si="23"/>
        <v>0</v>
      </c>
      <c r="CB117" s="104">
        <f t="shared" si="23"/>
        <v>0</v>
      </c>
      <c r="CC117" s="104">
        <f t="shared" si="23"/>
        <v>8</v>
      </c>
      <c r="CD117" s="104">
        <f t="shared" si="23"/>
        <v>0</v>
      </c>
      <c r="CE117" s="104">
        <f t="shared" si="23"/>
        <v>0</v>
      </c>
      <c r="CF117" s="104">
        <f t="shared" si="23"/>
        <v>7</v>
      </c>
      <c r="CG117" s="23" t="s">
        <v>6</v>
      </c>
      <c r="CH117" s="9">
        <v>2</v>
      </c>
      <c r="CI117" s="9">
        <v>4</v>
      </c>
      <c r="CJ117" s="9">
        <v>7</v>
      </c>
      <c r="CK117" s="9"/>
      <c r="CL117" s="9"/>
      <c r="CM117" s="23" t="s">
        <v>7</v>
      </c>
      <c r="CN117" s="17" t="s">
        <v>496</v>
      </c>
      <c r="CO117" s="9" t="s">
        <v>497</v>
      </c>
      <c r="CP117" s="9" t="s">
        <v>8</v>
      </c>
      <c r="CQ117" s="9" t="s">
        <v>9</v>
      </c>
      <c r="CR117" s="9" t="s">
        <v>10</v>
      </c>
      <c r="CS117" s="23" t="s">
        <v>11</v>
      </c>
      <c r="CT117" s="17" t="s">
        <v>496</v>
      </c>
      <c r="CU117" s="17" t="s">
        <v>12</v>
      </c>
      <c r="CV117" s="23"/>
      <c r="CW117" s="17" t="s">
        <v>1586</v>
      </c>
      <c r="CX117" s="17" t="s">
        <v>1586</v>
      </c>
      <c r="CY117" s="17" t="s">
        <v>1587</v>
      </c>
      <c r="CZ117" s="17" t="s">
        <v>1588</v>
      </c>
      <c r="DA117" s="17" t="s">
        <v>1586</v>
      </c>
      <c r="DB117" s="17" t="s">
        <v>1586</v>
      </c>
      <c r="DC117" s="17" t="s">
        <v>1586</v>
      </c>
      <c r="DD117" s="17" t="s">
        <v>1587</v>
      </c>
      <c r="DE117" s="17" t="s">
        <v>1587</v>
      </c>
      <c r="DF117" s="17" t="s">
        <v>1587</v>
      </c>
      <c r="DG117" s="17" t="s">
        <v>1587</v>
      </c>
      <c r="DH117" s="23" t="s">
        <v>13</v>
      </c>
      <c r="DI117" s="23" t="s">
        <v>14</v>
      </c>
      <c r="DJ117" s="23" t="s">
        <v>15</v>
      </c>
      <c r="DK117" s="23" t="s">
        <v>1187</v>
      </c>
      <c r="DL117" s="23" t="s">
        <v>1188</v>
      </c>
      <c r="DM117" s="24"/>
    </row>
    <row r="118" spans="2:116" ht="21">
      <c r="B118" s="51">
        <v>67</v>
      </c>
      <c r="C118" s="7">
        <v>2</v>
      </c>
      <c r="D118" s="23"/>
      <c r="E118" s="9">
        <v>1</v>
      </c>
      <c r="F118" s="23"/>
      <c r="G118" s="23" t="s">
        <v>1189</v>
      </c>
      <c r="H118" s="23"/>
      <c r="I118" s="23"/>
      <c r="J118" s="23"/>
      <c r="K118" s="23"/>
      <c r="L118" s="9">
        <v>11</v>
      </c>
      <c r="M118" s="9">
        <v>8</v>
      </c>
      <c r="N118" s="9">
        <v>17</v>
      </c>
      <c r="O118" s="9">
        <v>7</v>
      </c>
      <c r="P118" s="9">
        <v>12</v>
      </c>
      <c r="Q118" s="9">
        <v>21</v>
      </c>
      <c r="R118" s="9">
        <v>9</v>
      </c>
      <c r="S118" s="9"/>
      <c r="T118" s="9"/>
      <c r="U118" s="9"/>
      <c r="V118" s="99">
        <f t="shared" si="22"/>
        <v>0</v>
      </c>
      <c r="W118" s="99">
        <f t="shared" si="22"/>
        <v>1</v>
      </c>
      <c r="X118" s="99">
        <f t="shared" si="22"/>
        <v>0</v>
      </c>
      <c r="Y118" s="99">
        <f t="shared" si="22"/>
        <v>1</v>
      </c>
      <c r="Z118" s="99">
        <f t="shared" si="22"/>
        <v>1</v>
      </c>
      <c r="AA118" s="99">
        <f t="shared" si="22"/>
        <v>1</v>
      </c>
      <c r="AB118" s="9" t="s">
        <v>1190</v>
      </c>
      <c r="AC118" s="9"/>
      <c r="AD118" s="9"/>
      <c r="AE118" s="9"/>
      <c r="AF118" s="9"/>
      <c r="AG118" s="9" t="s">
        <v>1191</v>
      </c>
      <c r="AH118" s="9"/>
      <c r="AI118" s="9"/>
      <c r="AJ118" s="9"/>
      <c r="AK118" s="9"/>
      <c r="AL118" s="9" t="s">
        <v>1191</v>
      </c>
      <c r="AM118" s="9"/>
      <c r="AN118" s="9"/>
      <c r="AO118" s="9"/>
      <c r="AP118" s="9"/>
      <c r="AQ118" s="9" t="s">
        <v>1192</v>
      </c>
      <c r="AR118" s="9"/>
      <c r="AS118" s="9"/>
      <c r="AT118" s="9"/>
      <c r="AU118" s="9"/>
      <c r="AV118" s="9" t="s">
        <v>1192</v>
      </c>
      <c r="AW118" s="9"/>
      <c r="AX118" s="9"/>
      <c r="AY118" s="9"/>
      <c r="AZ118" s="9"/>
      <c r="BA118" s="9" t="s">
        <v>1191</v>
      </c>
      <c r="BB118" s="9" t="s">
        <v>1190</v>
      </c>
      <c r="BC118" s="9"/>
      <c r="BD118" s="9"/>
      <c r="BE118" s="9"/>
      <c r="BF118" s="9" t="s">
        <v>1190</v>
      </c>
      <c r="BG118" s="9"/>
      <c r="BH118" s="9"/>
      <c r="BI118" s="9"/>
      <c r="BJ118" s="9"/>
      <c r="BK118" s="9"/>
      <c r="BL118" s="9"/>
      <c r="BM118" s="9"/>
      <c r="BN118" s="9"/>
      <c r="BO118" s="9"/>
      <c r="BP118" s="9"/>
      <c r="BQ118" s="9"/>
      <c r="BR118" s="9"/>
      <c r="BS118" s="9"/>
      <c r="BT118" s="9"/>
      <c r="BU118" s="9"/>
      <c r="BV118" s="9"/>
      <c r="BW118" s="9"/>
      <c r="BX118" s="9"/>
      <c r="BY118" s="9"/>
      <c r="BZ118" s="104">
        <f t="shared" si="23"/>
        <v>0</v>
      </c>
      <c r="CA118" s="104">
        <f t="shared" si="23"/>
        <v>0</v>
      </c>
      <c r="CB118" s="104">
        <f t="shared" si="23"/>
        <v>2</v>
      </c>
      <c r="CC118" s="104">
        <f t="shared" si="23"/>
        <v>0</v>
      </c>
      <c r="CD118" s="104">
        <f t="shared" si="23"/>
        <v>0</v>
      </c>
      <c r="CE118" s="104">
        <f t="shared" si="23"/>
        <v>0</v>
      </c>
      <c r="CF118" s="104">
        <f t="shared" si="23"/>
        <v>3</v>
      </c>
      <c r="CG118" s="23" t="s">
        <v>1193</v>
      </c>
      <c r="CH118" s="9">
        <v>2</v>
      </c>
      <c r="CI118" s="9"/>
      <c r="CJ118" s="9"/>
      <c r="CK118" s="9"/>
      <c r="CL118" s="9"/>
      <c r="CM118" s="23"/>
      <c r="CN118" s="17" t="s">
        <v>2094</v>
      </c>
      <c r="CO118" s="9" t="s">
        <v>2097</v>
      </c>
      <c r="CP118" s="9"/>
      <c r="CQ118" s="9"/>
      <c r="CR118" s="9"/>
      <c r="CS118" s="23"/>
      <c r="CT118" s="17" t="s">
        <v>2094</v>
      </c>
      <c r="CU118" s="17"/>
      <c r="CV118" s="23"/>
      <c r="CW118" s="17" t="s">
        <v>1586</v>
      </c>
      <c r="CX118" s="17" t="s">
        <v>1586</v>
      </c>
      <c r="CY118" s="17" t="s">
        <v>1586</v>
      </c>
      <c r="CZ118" s="17" t="s">
        <v>1588</v>
      </c>
      <c r="DA118" s="17" t="s">
        <v>1587</v>
      </c>
      <c r="DB118" s="17" t="s">
        <v>1587</v>
      </c>
      <c r="DC118" s="17" t="s">
        <v>1587</v>
      </c>
      <c r="DD118" s="17" t="s">
        <v>1587</v>
      </c>
      <c r="DE118" s="17" t="s">
        <v>1587</v>
      </c>
      <c r="DF118" s="17" t="s">
        <v>1587</v>
      </c>
      <c r="DG118" s="17" t="s">
        <v>1586</v>
      </c>
      <c r="DH118" s="23"/>
      <c r="DI118" s="23" t="s">
        <v>1194</v>
      </c>
      <c r="DJ118" s="23" t="s">
        <v>1195</v>
      </c>
      <c r="DK118" s="23" t="s">
        <v>1196</v>
      </c>
      <c r="DL118" s="23" t="s">
        <v>1197</v>
      </c>
    </row>
    <row r="119" spans="2:117" ht="13.5">
      <c r="B119" s="51">
        <v>68</v>
      </c>
      <c r="C119" s="7">
        <v>1</v>
      </c>
      <c r="D119" s="23"/>
      <c r="E119" s="9">
        <v>1</v>
      </c>
      <c r="F119" s="23"/>
      <c r="G119" s="23"/>
      <c r="H119" s="23" t="s">
        <v>1198</v>
      </c>
      <c r="I119" s="23" t="s">
        <v>1199</v>
      </c>
      <c r="J119" s="23" t="s">
        <v>1200</v>
      </c>
      <c r="K119" s="23"/>
      <c r="L119" s="9">
        <v>22</v>
      </c>
      <c r="M119" s="9">
        <v>23</v>
      </c>
      <c r="N119" s="9">
        <v>17</v>
      </c>
      <c r="O119" s="9">
        <v>18</v>
      </c>
      <c r="P119" s="9">
        <v>4</v>
      </c>
      <c r="Q119" s="9">
        <v>7</v>
      </c>
      <c r="R119" s="9">
        <v>5</v>
      </c>
      <c r="S119" s="9">
        <v>8</v>
      </c>
      <c r="T119" s="9">
        <v>24</v>
      </c>
      <c r="U119" s="9"/>
      <c r="V119" s="99">
        <f t="shared" si="22"/>
        <v>0</v>
      </c>
      <c r="W119" s="99">
        <f t="shared" si="22"/>
        <v>0</v>
      </c>
      <c r="X119" s="99">
        <f t="shared" si="22"/>
        <v>1</v>
      </c>
      <c r="Y119" s="99">
        <f t="shared" si="22"/>
        <v>1</v>
      </c>
      <c r="Z119" s="99">
        <f t="shared" si="22"/>
        <v>0</v>
      </c>
      <c r="AA119" s="99">
        <f t="shared" si="22"/>
        <v>1</v>
      </c>
      <c r="AB119" s="9" t="s">
        <v>1201</v>
      </c>
      <c r="AC119" s="9"/>
      <c r="AD119" s="9"/>
      <c r="AE119" s="9"/>
      <c r="AF119" s="9"/>
      <c r="AG119" s="9" t="s">
        <v>1201</v>
      </c>
      <c r="AH119" s="9"/>
      <c r="AI119" s="9"/>
      <c r="AJ119" s="9"/>
      <c r="AK119" s="9"/>
      <c r="AL119" s="9" t="s">
        <v>1201</v>
      </c>
      <c r="AM119" s="9"/>
      <c r="AN119" s="9"/>
      <c r="AO119" s="9"/>
      <c r="AP119" s="9"/>
      <c r="AQ119" s="9" t="s">
        <v>1201</v>
      </c>
      <c r="AR119" s="9"/>
      <c r="AS119" s="9"/>
      <c r="AT119" s="9"/>
      <c r="AU119" s="9"/>
      <c r="AV119" s="9" t="s">
        <v>1201</v>
      </c>
      <c r="AW119" s="9"/>
      <c r="AX119" s="9"/>
      <c r="AY119" s="9"/>
      <c r="AZ119" s="9"/>
      <c r="BA119" s="9" t="s">
        <v>1201</v>
      </c>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104">
        <f t="shared" si="23"/>
        <v>0</v>
      </c>
      <c r="CA119" s="104">
        <f t="shared" si="23"/>
        <v>0</v>
      </c>
      <c r="CB119" s="104">
        <f t="shared" si="23"/>
        <v>0</v>
      </c>
      <c r="CC119" s="104">
        <f t="shared" si="23"/>
        <v>0</v>
      </c>
      <c r="CD119" s="104">
        <f t="shared" si="23"/>
        <v>0</v>
      </c>
      <c r="CE119" s="104">
        <f t="shared" si="23"/>
        <v>0</v>
      </c>
      <c r="CF119" s="104">
        <f t="shared" si="23"/>
        <v>0</v>
      </c>
      <c r="CG119" s="23" t="s">
        <v>1202</v>
      </c>
      <c r="CH119" s="9">
        <v>1</v>
      </c>
      <c r="CI119" s="9">
        <v>2</v>
      </c>
      <c r="CJ119" s="9"/>
      <c r="CK119" s="9"/>
      <c r="CL119" s="9"/>
      <c r="CM119" s="23"/>
      <c r="CN119" s="17" t="s">
        <v>1203</v>
      </c>
      <c r="CO119" s="9"/>
      <c r="CP119" s="9"/>
      <c r="CQ119" s="9"/>
      <c r="CR119" s="9"/>
      <c r="CS119" s="23"/>
      <c r="CT119" s="17"/>
      <c r="CU119" s="17"/>
      <c r="CV119" s="23"/>
      <c r="CW119" s="17" t="s">
        <v>1586</v>
      </c>
      <c r="CX119" s="17" t="s">
        <v>1586</v>
      </c>
      <c r="CY119" s="17" t="s">
        <v>1586</v>
      </c>
      <c r="CZ119" s="17" t="s">
        <v>1586</v>
      </c>
      <c r="DA119" s="17" t="s">
        <v>1586</v>
      </c>
      <c r="DB119" s="17" t="s">
        <v>1586</v>
      </c>
      <c r="DC119" s="17" t="s">
        <v>1586</v>
      </c>
      <c r="DD119" s="17" t="s">
        <v>1586</v>
      </c>
      <c r="DE119" s="17" t="s">
        <v>1586</v>
      </c>
      <c r="DF119" s="17" t="s">
        <v>1586</v>
      </c>
      <c r="DG119" s="17" t="s">
        <v>1587</v>
      </c>
      <c r="DH119" s="23"/>
      <c r="DI119" s="23"/>
      <c r="DJ119" s="23" t="s">
        <v>1204</v>
      </c>
      <c r="DK119" s="23"/>
      <c r="DL119" s="23"/>
      <c r="DM119" s="24"/>
    </row>
    <row r="120" spans="2:117" ht="13.5">
      <c r="B120" s="51" t="s">
        <v>268</v>
      </c>
      <c r="C120" s="7">
        <v>2</v>
      </c>
      <c r="D120" s="23"/>
      <c r="E120" s="9">
        <v>3</v>
      </c>
      <c r="F120" s="23"/>
      <c r="G120" s="23"/>
      <c r="H120" s="23"/>
      <c r="I120" s="23"/>
      <c r="J120" s="23"/>
      <c r="K120" s="23"/>
      <c r="L120" s="9"/>
      <c r="M120" s="9"/>
      <c r="N120" s="9"/>
      <c r="O120" s="9"/>
      <c r="P120" s="9"/>
      <c r="Q120" s="9"/>
      <c r="R120" s="9"/>
      <c r="S120" s="9"/>
      <c r="T120" s="9"/>
      <c r="U120" s="9"/>
      <c r="V120" s="99">
        <f t="shared" si="22"/>
        <v>0</v>
      </c>
      <c r="W120" s="99">
        <f t="shared" si="22"/>
        <v>0</v>
      </c>
      <c r="X120" s="99">
        <f t="shared" si="22"/>
        <v>0</v>
      </c>
      <c r="Y120" s="99">
        <f t="shared" si="22"/>
        <v>0</v>
      </c>
      <c r="Z120" s="99">
        <f t="shared" si="22"/>
        <v>0</v>
      </c>
      <c r="AA120" s="99">
        <f t="shared" si="22"/>
        <v>0</v>
      </c>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104">
        <f t="shared" si="23"/>
        <v>0</v>
      </c>
      <c r="CA120" s="104">
        <f t="shared" si="23"/>
        <v>0</v>
      </c>
      <c r="CB120" s="104">
        <f t="shared" si="23"/>
        <v>0</v>
      </c>
      <c r="CC120" s="104">
        <f t="shared" si="23"/>
        <v>0</v>
      </c>
      <c r="CD120" s="104">
        <f t="shared" si="23"/>
        <v>0</v>
      </c>
      <c r="CE120" s="104">
        <f t="shared" si="23"/>
        <v>0</v>
      </c>
      <c r="CF120" s="104">
        <f t="shared" si="23"/>
        <v>0</v>
      </c>
      <c r="CG120" s="23"/>
      <c r="CH120" s="9"/>
      <c r="CI120" s="9"/>
      <c r="CJ120" s="9"/>
      <c r="CK120" s="9"/>
      <c r="CL120" s="9"/>
      <c r="CM120" s="23"/>
      <c r="CN120" s="17"/>
      <c r="CO120" s="9"/>
      <c r="CP120" s="9"/>
      <c r="CQ120" s="9"/>
      <c r="CR120" s="9"/>
      <c r="CS120" s="23"/>
      <c r="CT120" s="17"/>
      <c r="CU120" s="17"/>
      <c r="CV120" s="23"/>
      <c r="CW120" s="17"/>
      <c r="CX120" s="17"/>
      <c r="CY120" s="17"/>
      <c r="CZ120" s="17"/>
      <c r="DA120" s="17"/>
      <c r="DB120" s="17"/>
      <c r="DC120" s="17"/>
      <c r="DD120" s="17"/>
      <c r="DE120" s="17"/>
      <c r="DF120" s="17"/>
      <c r="DG120" s="17"/>
      <c r="DH120" s="23"/>
      <c r="DI120" s="23"/>
      <c r="DJ120" s="23"/>
      <c r="DK120" s="23"/>
      <c r="DL120" s="23"/>
      <c r="DM120" s="24"/>
    </row>
    <row r="121" spans="2:135" ht="27" customHeight="1">
      <c r="B121" s="54">
        <v>69</v>
      </c>
      <c r="C121" s="7">
        <v>3</v>
      </c>
      <c r="D121" s="9"/>
      <c r="E121" s="9">
        <v>1</v>
      </c>
      <c r="F121" s="28"/>
      <c r="G121" s="18" t="s">
        <v>982</v>
      </c>
      <c r="H121" s="18"/>
      <c r="I121" s="29" t="s">
        <v>983</v>
      </c>
      <c r="J121" s="29"/>
      <c r="K121" s="29"/>
      <c r="L121" s="21">
        <v>2</v>
      </c>
      <c r="M121" s="21">
        <v>7</v>
      </c>
      <c r="N121" s="21">
        <v>4</v>
      </c>
      <c r="O121" s="21">
        <v>18</v>
      </c>
      <c r="P121" s="21">
        <v>10</v>
      </c>
      <c r="Q121" s="21">
        <v>9</v>
      </c>
      <c r="R121" s="21">
        <v>12</v>
      </c>
      <c r="S121" s="21">
        <v>17</v>
      </c>
      <c r="T121" s="21">
        <v>18</v>
      </c>
      <c r="U121" s="21">
        <v>22</v>
      </c>
      <c r="V121" s="99">
        <f t="shared" si="22"/>
        <v>1</v>
      </c>
      <c r="W121" s="99">
        <f t="shared" si="22"/>
        <v>1</v>
      </c>
      <c r="X121" s="99">
        <f t="shared" si="22"/>
        <v>1</v>
      </c>
      <c r="Y121" s="99">
        <f t="shared" si="22"/>
        <v>1</v>
      </c>
      <c r="Z121" s="99">
        <f t="shared" si="22"/>
        <v>0</v>
      </c>
      <c r="AA121" s="99">
        <f t="shared" si="22"/>
        <v>1</v>
      </c>
      <c r="AB121" s="21" t="s">
        <v>2075</v>
      </c>
      <c r="AC121" s="21"/>
      <c r="AD121" s="21"/>
      <c r="AE121" s="21"/>
      <c r="AF121" s="21"/>
      <c r="AG121" s="21" t="s">
        <v>2075</v>
      </c>
      <c r="AH121" s="21"/>
      <c r="AI121" s="21"/>
      <c r="AJ121" s="21"/>
      <c r="AK121" s="21"/>
      <c r="AL121" s="21" t="s">
        <v>2075</v>
      </c>
      <c r="AM121" s="21"/>
      <c r="AN121" s="21"/>
      <c r="AO121" s="21"/>
      <c r="AP121" s="21"/>
      <c r="AQ121" s="21" t="s">
        <v>2075</v>
      </c>
      <c r="AR121" s="21"/>
      <c r="AS121" s="21"/>
      <c r="AT121" s="21"/>
      <c r="AU121" s="21"/>
      <c r="AV121" s="21" t="s">
        <v>2075</v>
      </c>
      <c r="AW121" s="21"/>
      <c r="AX121" s="21"/>
      <c r="AY121" s="21"/>
      <c r="AZ121" s="21"/>
      <c r="BA121" s="21" t="s">
        <v>2075</v>
      </c>
      <c r="BB121" s="21"/>
      <c r="BC121" s="21"/>
      <c r="BD121" s="21"/>
      <c r="BE121" s="21"/>
      <c r="BF121" s="21" t="s">
        <v>2075</v>
      </c>
      <c r="BG121" s="21"/>
      <c r="BH121" s="21"/>
      <c r="BI121" s="21"/>
      <c r="BJ121" s="21"/>
      <c r="BK121" s="21" t="s">
        <v>2075</v>
      </c>
      <c r="BL121" s="21"/>
      <c r="BM121" s="21"/>
      <c r="BN121" s="21"/>
      <c r="BO121" s="21"/>
      <c r="BP121" s="21" t="s">
        <v>2075</v>
      </c>
      <c r="BQ121" s="21"/>
      <c r="BR121" s="21"/>
      <c r="BS121" s="21"/>
      <c r="BT121" s="21"/>
      <c r="BU121" s="21" t="s">
        <v>2075</v>
      </c>
      <c r="BV121" s="21"/>
      <c r="BW121" s="21"/>
      <c r="BX121" s="21"/>
      <c r="BY121" s="21"/>
      <c r="BZ121" s="104">
        <f t="shared" si="23"/>
        <v>0</v>
      </c>
      <c r="CA121" s="104">
        <f t="shared" si="23"/>
        <v>0</v>
      </c>
      <c r="CB121" s="104">
        <f t="shared" si="23"/>
        <v>0</v>
      </c>
      <c r="CC121" s="104">
        <f t="shared" si="23"/>
        <v>10</v>
      </c>
      <c r="CD121" s="104">
        <f t="shared" si="23"/>
        <v>0</v>
      </c>
      <c r="CE121" s="104">
        <f t="shared" si="23"/>
        <v>0</v>
      </c>
      <c r="CF121" s="104">
        <f t="shared" si="23"/>
        <v>0</v>
      </c>
      <c r="CG121" s="29"/>
      <c r="CH121" s="21">
        <v>1</v>
      </c>
      <c r="CI121" s="21">
        <v>2</v>
      </c>
      <c r="CJ121" s="21">
        <v>3</v>
      </c>
      <c r="CK121" s="21">
        <v>4</v>
      </c>
      <c r="CL121" s="21"/>
      <c r="CM121" s="28"/>
      <c r="CN121" s="21" t="s">
        <v>2079</v>
      </c>
      <c r="CO121" s="21" t="s">
        <v>2075</v>
      </c>
      <c r="CP121" s="21" t="s">
        <v>2078</v>
      </c>
      <c r="CQ121" s="21" t="s">
        <v>2077</v>
      </c>
      <c r="CR121" s="21"/>
      <c r="CS121" s="18"/>
      <c r="CT121" s="21" t="s">
        <v>2079</v>
      </c>
      <c r="CU121" s="21" t="s">
        <v>2079</v>
      </c>
      <c r="CV121" s="18" t="s">
        <v>984</v>
      </c>
      <c r="CW121" s="29" t="s">
        <v>1586</v>
      </c>
      <c r="CX121" s="29" t="s">
        <v>1586</v>
      </c>
      <c r="CY121" s="29" t="s">
        <v>1586</v>
      </c>
      <c r="CZ121" s="29" t="s">
        <v>1587</v>
      </c>
      <c r="DA121" s="29" t="s">
        <v>1586</v>
      </c>
      <c r="DB121" s="29" t="s">
        <v>1586</v>
      </c>
      <c r="DC121" s="21" t="s">
        <v>1586</v>
      </c>
      <c r="DD121" s="21" t="s">
        <v>1587</v>
      </c>
      <c r="DE121" s="21" t="s">
        <v>1587</v>
      </c>
      <c r="DF121" s="21" t="s">
        <v>1586</v>
      </c>
      <c r="DG121" s="21" t="s">
        <v>1586</v>
      </c>
      <c r="DH121" s="18" t="s">
        <v>985</v>
      </c>
      <c r="DI121" s="18" t="s">
        <v>986</v>
      </c>
      <c r="DJ121" s="18" t="s">
        <v>987</v>
      </c>
      <c r="DK121" s="18" t="s">
        <v>988</v>
      </c>
      <c r="DL121" s="18" t="s">
        <v>989</v>
      </c>
      <c r="DM121" s="30"/>
      <c r="DN121" s="31"/>
      <c r="DO121" s="31"/>
      <c r="DP121" s="31"/>
      <c r="DQ121" s="31"/>
      <c r="DR121" s="31"/>
      <c r="DS121" s="31"/>
      <c r="DT121" s="31"/>
      <c r="DU121" s="31"/>
      <c r="DV121" s="31"/>
      <c r="DW121" s="31"/>
      <c r="DX121" s="31"/>
      <c r="DY121" s="31"/>
      <c r="DZ121" s="31"/>
      <c r="EA121" s="31"/>
      <c r="EB121" s="31"/>
      <c r="EC121" s="31"/>
      <c r="ED121" s="31"/>
      <c r="EE121" s="31"/>
    </row>
    <row r="122" spans="2:117" ht="31.5">
      <c r="B122" s="51">
        <v>70</v>
      </c>
      <c r="C122" s="7">
        <v>2</v>
      </c>
      <c r="D122" s="23"/>
      <c r="E122" s="9">
        <v>1</v>
      </c>
      <c r="F122" s="23"/>
      <c r="G122" s="23" t="s">
        <v>1205</v>
      </c>
      <c r="H122" s="23" t="s">
        <v>1578</v>
      </c>
      <c r="I122" s="23" t="s">
        <v>1579</v>
      </c>
      <c r="J122" s="23"/>
      <c r="K122" s="23"/>
      <c r="L122" s="9">
        <v>17</v>
      </c>
      <c r="M122" s="9">
        <v>7</v>
      </c>
      <c r="N122" s="9">
        <v>6</v>
      </c>
      <c r="O122" s="9">
        <v>1</v>
      </c>
      <c r="P122" s="9">
        <v>23</v>
      </c>
      <c r="Q122" s="9">
        <v>22</v>
      </c>
      <c r="R122" s="9">
        <v>9</v>
      </c>
      <c r="S122" s="9"/>
      <c r="T122" s="9"/>
      <c r="U122" s="9"/>
      <c r="V122" s="99">
        <f t="shared" si="22"/>
        <v>0</v>
      </c>
      <c r="W122" s="99">
        <f t="shared" si="22"/>
        <v>1</v>
      </c>
      <c r="X122" s="99">
        <f t="shared" si="22"/>
        <v>0</v>
      </c>
      <c r="Y122" s="99">
        <f t="shared" si="22"/>
        <v>1</v>
      </c>
      <c r="Z122" s="99">
        <f t="shared" si="22"/>
        <v>0</v>
      </c>
      <c r="AA122" s="99">
        <f t="shared" si="22"/>
        <v>1</v>
      </c>
      <c r="AB122" s="9" t="s">
        <v>1206</v>
      </c>
      <c r="AC122" s="9"/>
      <c r="AD122" s="9"/>
      <c r="AE122" s="9"/>
      <c r="AF122" s="9"/>
      <c r="AG122" s="9" t="s">
        <v>1206</v>
      </c>
      <c r="AH122" s="9"/>
      <c r="AI122" s="9"/>
      <c r="AJ122" s="9"/>
      <c r="AK122" s="9"/>
      <c r="AL122" s="9" t="s">
        <v>1206</v>
      </c>
      <c r="AM122" s="9"/>
      <c r="AN122" s="9"/>
      <c r="AO122" s="9"/>
      <c r="AP122" s="9"/>
      <c r="AQ122" s="9" t="s">
        <v>1207</v>
      </c>
      <c r="AR122" s="9" t="s">
        <v>1206</v>
      </c>
      <c r="AS122" s="9" t="s">
        <v>1208</v>
      </c>
      <c r="AT122" s="9"/>
      <c r="AU122" s="9"/>
      <c r="AV122" s="9" t="s">
        <v>1207</v>
      </c>
      <c r="AW122" s="9" t="s">
        <v>1206</v>
      </c>
      <c r="AX122" s="9" t="s">
        <v>1208</v>
      </c>
      <c r="AY122" s="9"/>
      <c r="AZ122" s="9"/>
      <c r="BA122" s="9" t="s">
        <v>1207</v>
      </c>
      <c r="BB122" s="9" t="s">
        <v>1206</v>
      </c>
      <c r="BC122" s="9" t="s">
        <v>1208</v>
      </c>
      <c r="BD122" s="9"/>
      <c r="BE122" s="9"/>
      <c r="BF122" s="9" t="s">
        <v>1206</v>
      </c>
      <c r="BG122" s="9"/>
      <c r="BH122" s="9"/>
      <c r="BI122" s="9"/>
      <c r="BJ122" s="9"/>
      <c r="BK122" s="9"/>
      <c r="BL122" s="9"/>
      <c r="BM122" s="9"/>
      <c r="BN122" s="9"/>
      <c r="BO122" s="9"/>
      <c r="BP122" s="9"/>
      <c r="BQ122" s="9"/>
      <c r="BR122" s="9"/>
      <c r="BS122" s="9"/>
      <c r="BT122" s="9"/>
      <c r="BU122" s="9"/>
      <c r="BV122" s="9"/>
      <c r="BW122" s="9"/>
      <c r="BX122" s="9"/>
      <c r="BY122" s="9"/>
      <c r="BZ122" s="104">
        <f t="shared" si="23"/>
        <v>0</v>
      </c>
      <c r="CA122" s="104">
        <f t="shared" si="23"/>
        <v>0</v>
      </c>
      <c r="CB122" s="104">
        <f t="shared" si="23"/>
        <v>0</v>
      </c>
      <c r="CC122" s="104">
        <f t="shared" si="23"/>
        <v>0</v>
      </c>
      <c r="CD122" s="104">
        <f t="shared" si="23"/>
        <v>0</v>
      </c>
      <c r="CE122" s="104">
        <f t="shared" si="23"/>
        <v>3</v>
      </c>
      <c r="CF122" s="104">
        <f t="shared" si="23"/>
        <v>3</v>
      </c>
      <c r="CG122" s="23" t="s">
        <v>1209</v>
      </c>
      <c r="CH122" s="9">
        <v>2</v>
      </c>
      <c r="CI122" s="9">
        <v>3</v>
      </c>
      <c r="CJ122" s="9"/>
      <c r="CK122" s="9"/>
      <c r="CL122" s="9"/>
      <c r="CM122" s="23"/>
      <c r="CN122" s="17" t="s">
        <v>2079</v>
      </c>
      <c r="CO122" s="9" t="s">
        <v>2078</v>
      </c>
      <c r="CP122" s="9" t="s">
        <v>1210</v>
      </c>
      <c r="CQ122" s="9"/>
      <c r="CR122" s="9"/>
      <c r="CS122" s="23" t="s">
        <v>1211</v>
      </c>
      <c r="CT122" s="17" t="s">
        <v>2079</v>
      </c>
      <c r="CU122" s="17" t="s">
        <v>1212</v>
      </c>
      <c r="CV122" s="23"/>
      <c r="CW122" s="17" t="s">
        <v>1586</v>
      </c>
      <c r="CX122" s="17" t="s">
        <v>1586</v>
      </c>
      <c r="CY122" s="17" t="s">
        <v>1586</v>
      </c>
      <c r="CZ122" s="17" t="s">
        <v>1588</v>
      </c>
      <c r="DA122" s="17" t="s">
        <v>1587</v>
      </c>
      <c r="DB122" s="17" t="s">
        <v>1586</v>
      </c>
      <c r="DC122" s="17" t="s">
        <v>1586</v>
      </c>
      <c r="DD122" s="17" t="s">
        <v>1587</v>
      </c>
      <c r="DE122" s="17" t="s">
        <v>1586</v>
      </c>
      <c r="DF122" s="17" t="s">
        <v>1587</v>
      </c>
      <c r="DG122" s="17" t="s">
        <v>1586</v>
      </c>
      <c r="DH122" s="23" t="s">
        <v>1213</v>
      </c>
      <c r="DI122" s="23" t="s">
        <v>1214</v>
      </c>
      <c r="DJ122" s="23" t="s">
        <v>1215</v>
      </c>
      <c r="DK122" s="23" t="s">
        <v>1592</v>
      </c>
      <c r="DL122" s="23" t="s">
        <v>1593</v>
      </c>
      <c r="DM122" s="24"/>
    </row>
    <row r="123" spans="2:117" ht="13.5">
      <c r="B123" s="51" t="s">
        <v>299</v>
      </c>
      <c r="C123" s="7"/>
      <c r="D123" s="23"/>
      <c r="E123" s="9">
        <v>2</v>
      </c>
      <c r="F123" s="23"/>
      <c r="G123" s="23"/>
      <c r="H123" s="23"/>
      <c r="I123" s="23"/>
      <c r="J123" s="23"/>
      <c r="K123" s="23"/>
      <c r="L123" s="9"/>
      <c r="M123" s="9"/>
      <c r="N123" s="9"/>
      <c r="O123" s="9"/>
      <c r="P123" s="9"/>
      <c r="Q123" s="9"/>
      <c r="R123" s="9"/>
      <c r="S123" s="9"/>
      <c r="T123" s="9"/>
      <c r="U123" s="9"/>
      <c r="V123" s="99">
        <f t="shared" si="22"/>
        <v>0</v>
      </c>
      <c r="W123" s="99">
        <f t="shared" si="22"/>
        <v>0</v>
      </c>
      <c r="X123" s="99">
        <f t="shared" si="22"/>
        <v>0</v>
      </c>
      <c r="Y123" s="99">
        <f t="shared" si="22"/>
        <v>0</v>
      </c>
      <c r="Z123" s="99">
        <f t="shared" si="22"/>
        <v>0</v>
      </c>
      <c r="AA123" s="99">
        <f t="shared" si="22"/>
        <v>0</v>
      </c>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104">
        <f t="shared" si="23"/>
        <v>0</v>
      </c>
      <c r="CA123" s="104">
        <f t="shared" si="23"/>
        <v>0</v>
      </c>
      <c r="CB123" s="104">
        <f t="shared" si="23"/>
        <v>0</v>
      </c>
      <c r="CC123" s="104">
        <f t="shared" si="23"/>
        <v>0</v>
      </c>
      <c r="CD123" s="104">
        <f t="shared" si="23"/>
        <v>0</v>
      </c>
      <c r="CE123" s="104">
        <f t="shared" si="23"/>
        <v>0</v>
      </c>
      <c r="CF123" s="104">
        <f t="shared" si="23"/>
        <v>0</v>
      </c>
      <c r="CG123" s="23"/>
      <c r="CH123" s="9"/>
      <c r="CI123" s="9"/>
      <c r="CJ123" s="9"/>
      <c r="CK123" s="9"/>
      <c r="CL123" s="9"/>
      <c r="CM123" s="23"/>
      <c r="CN123" s="17"/>
      <c r="CO123" s="9"/>
      <c r="CP123" s="9"/>
      <c r="CQ123" s="9"/>
      <c r="CR123" s="9"/>
      <c r="CS123" s="23"/>
      <c r="CT123" s="17"/>
      <c r="CU123" s="17"/>
      <c r="CV123" s="23"/>
      <c r="CW123" s="17"/>
      <c r="CX123" s="17"/>
      <c r="CY123" s="17"/>
      <c r="CZ123" s="17"/>
      <c r="DA123" s="17"/>
      <c r="DB123" s="17"/>
      <c r="DC123" s="17"/>
      <c r="DD123" s="17"/>
      <c r="DE123" s="17"/>
      <c r="DF123" s="17"/>
      <c r="DG123" s="17"/>
      <c r="DH123" s="23"/>
      <c r="DI123" s="23"/>
      <c r="DJ123" s="23"/>
      <c r="DK123" s="23"/>
      <c r="DL123" s="23"/>
      <c r="DM123" s="24"/>
    </row>
    <row r="124" spans="2:117" ht="13.5">
      <c r="B124" s="51" t="s">
        <v>299</v>
      </c>
      <c r="C124" s="7"/>
      <c r="D124" s="23"/>
      <c r="E124" s="9">
        <v>3</v>
      </c>
      <c r="F124" s="23"/>
      <c r="G124" s="23"/>
      <c r="H124" s="23"/>
      <c r="I124" s="23"/>
      <c r="J124" s="23"/>
      <c r="K124" s="23"/>
      <c r="L124" s="9"/>
      <c r="M124" s="9"/>
      <c r="N124" s="9"/>
      <c r="O124" s="9"/>
      <c r="P124" s="9"/>
      <c r="Q124" s="9"/>
      <c r="R124" s="9"/>
      <c r="S124" s="9"/>
      <c r="T124" s="9"/>
      <c r="U124" s="9"/>
      <c r="V124" s="99">
        <f t="shared" si="22"/>
        <v>0</v>
      </c>
      <c r="W124" s="99">
        <f t="shared" si="22"/>
        <v>0</v>
      </c>
      <c r="X124" s="99">
        <f t="shared" si="22"/>
        <v>0</v>
      </c>
      <c r="Y124" s="99">
        <f t="shared" si="22"/>
        <v>0</v>
      </c>
      <c r="Z124" s="99">
        <f t="shared" si="22"/>
        <v>0</v>
      </c>
      <c r="AA124" s="99">
        <f t="shared" si="22"/>
        <v>0</v>
      </c>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104">
        <f t="shared" si="23"/>
        <v>0</v>
      </c>
      <c r="CA124" s="104">
        <f t="shared" si="23"/>
        <v>0</v>
      </c>
      <c r="CB124" s="104">
        <f t="shared" si="23"/>
        <v>0</v>
      </c>
      <c r="CC124" s="104">
        <f t="shared" si="23"/>
        <v>0</v>
      </c>
      <c r="CD124" s="104">
        <f t="shared" si="23"/>
        <v>0</v>
      </c>
      <c r="CE124" s="104">
        <f t="shared" si="23"/>
        <v>0</v>
      </c>
      <c r="CF124" s="104">
        <f t="shared" si="23"/>
        <v>0</v>
      </c>
      <c r="CG124" s="23"/>
      <c r="CH124" s="9"/>
      <c r="CI124" s="9"/>
      <c r="CJ124" s="9"/>
      <c r="CK124" s="9"/>
      <c r="CL124" s="9"/>
      <c r="CM124" s="23"/>
      <c r="CN124" s="17"/>
      <c r="CO124" s="9"/>
      <c r="CP124" s="9"/>
      <c r="CQ124" s="9"/>
      <c r="CR124" s="9"/>
      <c r="CS124" s="23"/>
      <c r="CT124" s="17"/>
      <c r="CU124" s="17"/>
      <c r="CV124" s="23"/>
      <c r="CW124" s="17"/>
      <c r="CX124" s="17"/>
      <c r="CY124" s="17"/>
      <c r="CZ124" s="17"/>
      <c r="DA124" s="17"/>
      <c r="DB124" s="17"/>
      <c r="DC124" s="17"/>
      <c r="DD124" s="17"/>
      <c r="DE124" s="17"/>
      <c r="DF124" s="17"/>
      <c r="DG124" s="17"/>
      <c r="DH124" s="23"/>
      <c r="DI124" s="23"/>
      <c r="DJ124" s="23"/>
      <c r="DK124" s="23"/>
      <c r="DL124" s="23"/>
      <c r="DM124" s="24"/>
    </row>
    <row r="125" spans="2:117" ht="14.25" thickBot="1">
      <c r="B125" s="51" t="s">
        <v>299</v>
      </c>
      <c r="C125" s="7"/>
      <c r="D125" s="23"/>
      <c r="E125" s="9">
        <v>4</v>
      </c>
      <c r="F125" s="23"/>
      <c r="G125" s="23"/>
      <c r="H125" s="23"/>
      <c r="I125" s="23"/>
      <c r="J125" s="23"/>
      <c r="K125" s="23"/>
      <c r="L125" s="9"/>
      <c r="M125" s="9"/>
      <c r="N125" s="9"/>
      <c r="O125" s="9"/>
      <c r="P125" s="9"/>
      <c r="Q125" s="9"/>
      <c r="R125" s="9"/>
      <c r="S125" s="9"/>
      <c r="T125" s="9"/>
      <c r="U125" s="9"/>
      <c r="V125" s="99">
        <f t="shared" si="22"/>
        <v>0</v>
      </c>
      <c r="W125" s="99">
        <f t="shared" si="22"/>
        <v>0</v>
      </c>
      <c r="X125" s="99">
        <f t="shared" si="22"/>
        <v>0</v>
      </c>
      <c r="Y125" s="99">
        <f t="shared" si="22"/>
        <v>0</v>
      </c>
      <c r="Z125" s="99">
        <f t="shared" si="22"/>
        <v>0</v>
      </c>
      <c r="AA125" s="99">
        <f t="shared" si="22"/>
        <v>0</v>
      </c>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104">
        <f t="shared" si="23"/>
        <v>0</v>
      </c>
      <c r="CA125" s="104">
        <f t="shared" si="23"/>
        <v>0</v>
      </c>
      <c r="CB125" s="104">
        <f t="shared" si="23"/>
        <v>0</v>
      </c>
      <c r="CC125" s="104">
        <f t="shared" si="23"/>
        <v>0</v>
      </c>
      <c r="CD125" s="104">
        <f t="shared" si="23"/>
        <v>0</v>
      </c>
      <c r="CE125" s="104">
        <f t="shared" si="23"/>
        <v>0</v>
      </c>
      <c r="CF125" s="104">
        <f t="shared" si="23"/>
        <v>0</v>
      </c>
      <c r="CG125" s="23"/>
      <c r="CH125" s="9"/>
      <c r="CI125" s="9"/>
      <c r="CJ125" s="9"/>
      <c r="CK125" s="9"/>
      <c r="CL125" s="9"/>
      <c r="CM125" s="23"/>
      <c r="CN125" s="17"/>
      <c r="CO125" s="9"/>
      <c r="CP125" s="9"/>
      <c r="CQ125" s="9"/>
      <c r="CR125" s="9"/>
      <c r="CS125" s="23"/>
      <c r="CT125" s="17"/>
      <c r="CU125" s="17"/>
      <c r="CV125" s="23"/>
      <c r="CW125" s="17"/>
      <c r="CX125" s="17"/>
      <c r="CY125" s="17"/>
      <c r="CZ125" s="17"/>
      <c r="DA125" s="17"/>
      <c r="DB125" s="17"/>
      <c r="DC125" s="17"/>
      <c r="DD125" s="17"/>
      <c r="DE125" s="17"/>
      <c r="DF125" s="17"/>
      <c r="DG125" s="17"/>
      <c r="DH125" s="23"/>
      <c r="DI125" s="23"/>
      <c r="DJ125" s="23"/>
      <c r="DK125" s="23"/>
      <c r="DL125" s="23"/>
      <c r="DM125" s="24"/>
    </row>
    <row r="126" spans="1:116" ht="14.25" thickTop="1">
      <c r="A126" s="1"/>
      <c r="B126" s="57">
        <v>71</v>
      </c>
      <c r="C126" s="15">
        <v>4</v>
      </c>
      <c r="D126" s="16"/>
      <c r="E126" s="13">
        <v>1</v>
      </c>
      <c r="F126" s="16"/>
      <c r="G126" s="16" t="s">
        <v>1577</v>
      </c>
      <c r="H126" s="13" t="s">
        <v>1578</v>
      </c>
      <c r="I126" s="13" t="s">
        <v>1579</v>
      </c>
      <c r="J126" s="13"/>
      <c r="K126" s="13"/>
      <c r="L126" s="13">
        <v>1</v>
      </c>
      <c r="M126" s="13">
        <v>23</v>
      </c>
      <c r="N126" s="13">
        <v>22</v>
      </c>
      <c r="O126" s="13">
        <v>4</v>
      </c>
      <c r="P126" s="13">
        <v>2</v>
      </c>
      <c r="Q126" s="13">
        <v>10</v>
      </c>
      <c r="R126" s="13">
        <v>6</v>
      </c>
      <c r="S126" s="13">
        <v>7</v>
      </c>
      <c r="T126" s="13">
        <v>18</v>
      </c>
      <c r="U126" s="13"/>
      <c r="V126" s="99">
        <f aca="true" t="shared" si="24" ref="V126:AA135">COUNTIF($L126:$U126,V$5)</f>
        <v>1</v>
      </c>
      <c r="W126" s="99">
        <f t="shared" si="24"/>
        <v>0</v>
      </c>
      <c r="X126" s="99">
        <f t="shared" si="24"/>
        <v>1</v>
      </c>
      <c r="Y126" s="99">
        <f t="shared" si="24"/>
        <v>1</v>
      </c>
      <c r="Z126" s="99">
        <f t="shared" si="24"/>
        <v>0</v>
      </c>
      <c r="AA126" s="99">
        <f t="shared" si="24"/>
        <v>0</v>
      </c>
      <c r="AB126" s="13" t="s">
        <v>628</v>
      </c>
      <c r="AC126" s="13" t="s">
        <v>629</v>
      </c>
      <c r="AD126" s="13" t="s">
        <v>630</v>
      </c>
      <c r="AE126" s="13"/>
      <c r="AF126" s="13"/>
      <c r="AG126" s="13" t="s">
        <v>628</v>
      </c>
      <c r="AH126" s="13" t="s">
        <v>629</v>
      </c>
      <c r="AI126" s="13" t="s">
        <v>630</v>
      </c>
      <c r="AJ126" s="13"/>
      <c r="AK126" s="13"/>
      <c r="AL126" s="13" t="s">
        <v>629</v>
      </c>
      <c r="AM126" s="13"/>
      <c r="AN126" s="13"/>
      <c r="AO126" s="13"/>
      <c r="AP126" s="13"/>
      <c r="AQ126" s="13" t="s">
        <v>629</v>
      </c>
      <c r="AR126" s="13"/>
      <c r="AS126" s="13"/>
      <c r="AT126" s="13"/>
      <c r="AU126" s="13"/>
      <c r="AV126" s="13" t="s">
        <v>629</v>
      </c>
      <c r="AW126" s="13"/>
      <c r="AX126" s="13"/>
      <c r="AY126" s="13"/>
      <c r="AZ126" s="13"/>
      <c r="BA126" s="13" t="s">
        <v>629</v>
      </c>
      <c r="BB126" s="13"/>
      <c r="BC126" s="13"/>
      <c r="BD126" s="13"/>
      <c r="BE126" s="13"/>
      <c r="BF126" s="13" t="s">
        <v>629</v>
      </c>
      <c r="BG126" s="13"/>
      <c r="BH126" s="13"/>
      <c r="BI126" s="13"/>
      <c r="BJ126" s="13"/>
      <c r="BK126" s="13" t="s">
        <v>629</v>
      </c>
      <c r="BL126" s="13"/>
      <c r="BM126" s="13"/>
      <c r="BN126" s="13"/>
      <c r="BO126" s="13"/>
      <c r="BP126" s="13" t="s">
        <v>629</v>
      </c>
      <c r="BQ126" s="13"/>
      <c r="BR126" s="13"/>
      <c r="BS126" s="13"/>
      <c r="BT126" s="13"/>
      <c r="BU126" s="13"/>
      <c r="BV126" s="13"/>
      <c r="BW126" s="13"/>
      <c r="BX126" s="13"/>
      <c r="BY126" s="13"/>
      <c r="BZ126" s="104">
        <f aca="true" t="shared" si="25" ref="BZ126:CF135">COUNTIF($AB126:$BY126,BZ$5)</f>
        <v>0</v>
      </c>
      <c r="CA126" s="104">
        <f t="shared" si="25"/>
        <v>0</v>
      </c>
      <c r="CB126" s="104">
        <f t="shared" si="25"/>
        <v>0</v>
      </c>
      <c r="CC126" s="104">
        <f t="shared" si="25"/>
        <v>0</v>
      </c>
      <c r="CD126" s="104">
        <f t="shared" si="25"/>
        <v>0</v>
      </c>
      <c r="CE126" s="104">
        <f t="shared" si="25"/>
        <v>2</v>
      </c>
      <c r="CF126" s="104">
        <f t="shared" si="25"/>
        <v>2</v>
      </c>
      <c r="CG126" s="19" t="s">
        <v>1580</v>
      </c>
      <c r="CH126" s="13">
        <v>2</v>
      </c>
      <c r="CI126" s="13">
        <v>3</v>
      </c>
      <c r="CJ126" s="13"/>
      <c r="CK126" s="13"/>
      <c r="CL126" s="13"/>
      <c r="CM126" s="18"/>
      <c r="CN126" s="13" t="s">
        <v>1581</v>
      </c>
      <c r="CO126" s="13" t="s">
        <v>630</v>
      </c>
      <c r="CP126" s="13" t="s">
        <v>629</v>
      </c>
      <c r="CQ126" s="13"/>
      <c r="CR126" s="13"/>
      <c r="CS126" s="16" t="s">
        <v>1583</v>
      </c>
      <c r="CT126" s="13" t="s">
        <v>1584</v>
      </c>
      <c r="CU126" s="13" t="s">
        <v>1585</v>
      </c>
      <c r="CV126" s="19"/>
      <c r="CW126" s="16" t="s">
        <v>1586</v>
      </c>
      <c r="CX126" s="16" t="s">
        <v>1586</v>
      </c>
      <c r="CY126" s="16" t="s">
        <v>1586</v>
      </c>
      <c r="CZ126" s="16" t="s">
        <v>1588</v>
      </c>
      <c r="DA126" s="16" t="s">
        <v>1587</v>
      </c>
      <c r="DB126" s="16" t="s">
        <v>1586</v>
      </c>
      <c r="DC126" s="13" t="s">
        <v>1586</v>
      </c>
      <c r="DD126" s="13" t="s">
        <v>1587</v>
      </c>
      <c r="DE126" s="13" t="s">
        <v>1586</v>
      </c>
      <c r="DF126" s="13" t="s">
        <v>1587</v>
      </c>
      <c r="DG126" s="13" t="s">
        <v>1586</v>
      </c>
      <c r="DH126" s="16" t="s">
        <v>1589</v>
      </c>
      <c r="DI126" s="16" t="s">
        <v>1590</v>
      </c>
      <c r="DJ126" s="16" t="s">
        <v>1591</v>
      </c>
      <c r="DK126" s="16" t="s">
        <v>1592</v>
      </c>
      <c r="DL126" s="16" t="s">
        <v>1593</v>
      </c>
    </row>
    <row r="127" spans="2:117" ht="30.75" customHeight="1">
      <c r="B127" s="51">
        <v>72</v>
      </c>
      <c r="C127" s="7">
        <v>2</v>
      </c>
      <c r="D127" s="23"/>
      <c r="E127" s="9">
        <v>3</v>
      </c>
      <c r="F127" s="23"/>
      <c r="G127" s="23" t="s">
        <v>1216</v>
      </c>
      <c r="H127" s="23"/>
      <c r="I127" s="23"/>
      <c r="J127" s="23"/>
      <c r="K127" s="23"/>
      <c r="L127" s="9">
        <v>10</v>
      </c>
      <c r="M127" s="9">
        <v>18</v>
      </c>
      <c r="N127" s="9">
        <v>21</v>
      </c>
      <c r="O127" s="9">
        <v>11</v>
      </c>
      <c r="P127" s="9">
        <v>15</v>
      </c>
      <c r="Q127" s="9">
        <v>9</v>
      </c>
      <c r="R127" s="9">
        <v>6</v>
      </c>
      <c r="S127" s="9">
        <v>7</v>
      </c>
      <c r="T127" s="9">
        <v>5</v>
      </c>
      <c r="U127" s="9">
        <v>4</v>
      </c>
      <c r="V127" s="99">
        <f t="shared" si="24"/>
        <v>1</v>
      </c>
      <c r="W127" s="99">
        <f t="shared" si="24"/>
        <v>1</v>
      </c>
      <c r="X127" s="99">
        <f t="shared" si="24"/>
        <v>1</v>
      </c>
      <c r="Y127" s="99">
        <f t="shared" si="24"/>
        <v>1</v>
      </c>
      <c r="Z127" s="99">
        <f t="shared" si="24"/>
        <v>1</v>
      </c>
      <c r="AA127" s="99">
        <f t="shared" si="24"/>
        <v>0</v>
      </c>
      <c r="AB127" s="9" t="s">
        <v>1217</v>
      </c>
      <c r="AC127" s="9"/>
      <c r="AD127" s="9"/>
      <c r="AE127" s="9"/>
      <c r="AF127" s="9"/>
      <c r="AG127" s="9" t="s">
        <v>1217</v>
      </c>
      <c r="AH127" s="9"/>
      <c r="AI127" s="9"/>
      <c r="AJ127" s="9"/>
      <c r="AK127" s="9"/>
      <c r="AL127" s="9" t="s">
        <v>1217</v>
      </c>
      <c r="AM127" s="9"/>
      <c r="AN127" s="9"/>
      <c r="AO127" s="9"/>
      <c r="AP127" s="9"/>
      <c r="AQ127" s="9" t="s">
        <v>1218</v>
      </c>
      <c r="AR127" s="9"/>
      <c r="AS127" s="9"/>
      <c r="AT127" s="9"/>
      <c r="AU127" s="9"/>
      <c r="AV127" s="9" t="s">
        <v>1218</v>
      </c>
      <c r="AW127" s="9"/>
      <c r="AX127" s="9"/>
      <c r="AY127" s="9"/>
      <c r="AZ127" s="9"/>
      <c r="BA127" s="9" t="s">
        <v>1218</v>
      </c>
      <c r="BB127" s="9"/>
      <c r="BC127" s="9"/>
      <c r="BD127" s="9"/>
      <c r="BE127" s="9"/>
      <c r="BF127" s="9" t="s">
        <v>1218</v>
      </c>
      <c r="BG127" s="9"/>
      <c r="BH127" s="9"/>
      <c r="BI127" s="9"/>
      <c r="BJ127" s="9"/>
      <c r="BK127" s="9" t="s">
        <v>1217</v>
      </c>
      <c r="BL127" s="9"/>
      <c r="BM127" s="9"/>
      <c r="BN127" s="9"/>
      <c r="BO127" s="9"/>
      <c r="BP127" s="9" t="s">
        <v>1219</v>
      </c>
      <c r="BQ127" s="9"/>
      <c r="BR127" s="9"/>
      <c r="BS127" s="9"/>
      <c r="BT127" s="9"/>
      <c r="BU127" s="9" t="s">
        <v>1217</v>
      </c>
      <c r="BV127" s="9"/>
      <c r="BW127" s="9"/>
      <c r="BX127" s="9"/>
      <c r="BY127" s="9"/>
      <c r="BZ127" s="104">
        <f t="shared" si="25"/>
        <v>0</v>
      </c>
      <c r="CA127" s="104">
        <f t="shared" si="25"/>
        <v>0</v>
      </c>
      <c r="CB127" s="104">
        <f t="shared" si="25"/>
        <v>5</v>
      </c>
      <c r="CC127" s="104">
        <f t="shared" si="25"/>
        <v>4</v>
      </c>
      <c r="CD127" s="104">
        <f t="shared" si="25"/>
        <v>0</v>
      </c>
      <c r="CE127" s="104">
        <f t="shared" si="25"/>
        <v>0</v>
      </c>
      <c r="CF127" s="104">
        <f t="shared" si="25"/>
        <v>1</v>
      </c>
      <c r="CG127" s="23" t="s">
        <v>1220</v>
      </c>
      <c r="CH127" s="9">
        <v>7</v>
      </c>
      <c r="CI127" s="9"/>
      <c r="CJ127" s="9"/>
      <c r="CK127" s="9"/>
      <c r="CL127" s="9"/>
      <c r="CM127" s="23" t="s">
        <v>1221</v>
      </c>
      <c r="CN127" s="17" t="s">
        <v>1932</v>
      </c>
      <c r="CO127" s="9" t="s">
        <v>1927</v>
      </c>
      <c r="CP127" s="9"/>
      <c r="CQ127" s="9"/>
      <c r="CR127" s="9"/>
      <c r="CS127" s="23" t="s">
        <v>1222</v>
      </c>
      <c r="CT127" s="17" t="s">
        <v>1223</v>
      </c>
      <c r="CU127" s="17" t="s">
        <v>1223</v>
      </c>
      <c r="CV127" s="23" t="s">
        <v>1224</v>
      </c>
      <c r="CW127" s="17" t="s">
        <v>1586</v>
      </c>
      <c r="CX127" s="17" t="s">
        <v>1587</v>
      </c>
      <c r="CY127" s="17" t="s">
        <v>1586</v>
      </c>
      <c r="CZ127" s="17" t="s">
        <v>1588</v>
      </c>
      <c r="DA127" s="17" t="s">
        <v>1587</v>
      </c>
      <c r="DB127" s="17" t="s">
        <v>1586</v>
      </c>
      <c r="DC127" s="17" t="s">
        <v>1586</v>
      </c>
      <c r="DD127" s="17" t="s">
        <v>1586</v>
      </c>
      <c r="DE127" s="17" t="s">
        <v>1586</v>
      </c>
      <c r="DF127" s="17" t="s">
        <v>1586</v>
      </c>
      <c r="DG127" s="17" t="s">
        <v>1586</v>
      </c>
      <c r="DH127" s="23" t="s">
        <v>1225</v>
      </c>
      <c r="DI127" s="23"/>
      <c r="DJ127" s="23" t="s">
        <v>1226</v>
      </c>
      <c r="DK127" s="23" t="s">
        <v>1227</v>
      </c>
      <c r="DL127" s="23" t="s">
        <v>1228</v>
      </c>
      <c r="DM127" s="24"/>
    </row>
    <row r="128" spans="2:117" ht="115.5">
      <c r="B128" s="51">
        <v>73</v>
      </c>
      <c r="C128" s="7">
        <v>4</v>
      </c>
      <c r="D128" s="18" t="s">
        <v>641</v>
      </c>
      <c r="E128" s="9">
        <v>1</v>
      </c>
      <c r="F128" s="18" t="s">
        <v>642</v>
      </c>
      <c r="G128" s="18" t="s">
        <v>643</v>
      </c>
      <c r="H128" s="18" t="s">
        <v>644</v>
      </c>
      <c r="I128" s="18" t="s">
        <v>645</v>
      </c>
      <c r="J128" s="18" t="s">
        <v>646</v>
      </c>
      <c r="K128" s="18"/>
      <c r="L128" s="9">
        <v>22</v>
      </c>
      <c r="M128" s="9">
        <v>7</v>
      </c>
      <c r="N128" s="9">
        <v>17</v>
      </c>
      <c r="O128" s="9">
        <v>10</v>
      </c>
      <c r="P128" s="9">
        <v>9</v>
      </c>
      <c r="Q128" s="9">
        <v>11</v>
      </c>
      <c r="R128" s="9">
        <v>24</v>
      </c>
      <c r="S128" s="9">
        <v>18</v>
      </c>
      <c r="T128" s="9">
        <v>14</v>
      </c>
      <c r="U128" s="9">
        <v>4</v>
      </c>
      <c r="V128" s="99">
        <f t="shared" si="24"/>
        <v>1</v>
      </c>
      <c r="W128" s="99">
        <f t="shared" si="24"/>
        <v>1</v>
      </c>
      <c r="X128" s="99">
        <f t="shared" si="24"/>
        <v>1</v>
      </c>
      <c r="Y128" s="99">
        <f t="shared" si="24"/>
        <v>1</v>
      </c>
      <c r="Z128" s="99">
        <f t="shared" si="24"/>
        <v>1</v>
      </c>
      <c r="AA128" s="99">
        <f t="shared" si="24"/>
        <v>1</v>
      </c>
      <c r="AB128" s="9" t="s">
        <v>631</v>
      </c>
      <c r="AC128" s="9" t="s">
        <v>629</v>
      </c>
      <c r="AD128" s="9"/>
      <c r="AE128" s="9"/>
      <c r="AF128" s="9"/>
      <c r="AG128" s="9" t="s">
        <v>631</v>
      </c>
      <c r="AH128" s="9" t="s">
        <v>628</v>
      </c>
      <c r="AI128" s="9" t="s">
        <v>629</v>
      </c>
      <c r="AJ128" s="9"/>
      <c r="AK128" s="9"/>
      <c r="AL128" s="9" t="s">
        <v>631</v>
      </c>
      <c r="AM128" s="9" t="s">
        <v>628</v>
      </c>
      <c r="AN128" s="9"/>
      <c r="AO128" s="9"/>
      <c r="AP128" s="9"/>
      <c r="AQ128" s="9" t="s">
        <v>631</v>
      </c>
      <c r="AR128" s="9" t="s">
        <v>628</v>
      </c>
      <c r="AS128" s="9"/>
      <c r="AT128" s="9"/>
      <c r="AU128" s="9"/>
      <c r="AV128" s="9" t="s">
        <v>631</v>
      </c>
      <c r="AW128" s="9" t="s">
        <v>628</v>
      </c>
      <c r="AX128" s="9" t="s">
        <v>629</v>
      </c>
      <c r="AY128" s="9"/>
      <c r="AZ128" s="9"/>
      <c r="BA128" s="9" t="s">
        <v>631</v>
      </c>
      <c r="BB128" s="9" t="s">
        <v>628</v>
      </c>
      <c r="BC128" s="9"/>
      <c r="BD128" s="9"/>
      <c r="BE128" s="9"/>
      <c r="BF128" s="9" t="s">
        <v>631</v>
      </c>
      <c r="BG128" s="9" t="s">
        <v>629</v>
      </c>
      <c r="BH128" s="9"/>
      <c r="BI128" s="9"/>
      <c r="BJ128" s="9"/>
      <c r="BK128" s="9" t="s">
        <v>631</v>
      </c>
      <c r="BL128" s="9" t="s">
        <v>628</v>
      </c>
      <c r="BM128" s="9"/>
      <c r="BN128" s="9"/>
      <c r="BO128" s="9"/>
      <c r="BP128" s="9" t="s">
        <v>631</v>
      </c>
      <c r="BQ128" s="9" t="s">
        <v>628</v>
      </c>
      <c r="BR128" s="9"/>
      <c r="BS128" s="9"/>
      <c r="BT128" s="9"/>
      <c r="BU128" s="9" t="s">
        <v>631</v>
      </c>
      <c r="BV128" s="9" t="s">
        <v>628</v>
      </c>
      <c r="BW128" s="9"/>
      <c r="BX128" s="9"/>
      <c r="BY128" s="9"/>
      <c r="BZ128" s="104">
        <f t="shared" si="25"/>
        <v>0</v>
      </c>
      <c r="CA128" s="104">
        <f t="shared" si="25"/>
        <v>0</v>
      </c>
      <c r="CB128" s="104">
        <f t="shared" si="25"/>
        <v>0</v>
      </c>
      <c r="CC128" s="104">
        <f t="shared" si="25"/>
        <v>10</v>
      </c>
      <c r="CD128" s="104">
        <f t="shared" si="25"/>
        <v>0</v>
      </c>
      <c r="CE128" s="104">
        <f t="shared" si="25"/>
        <v>0</v>
      </c>
      <c r="CF128" s="104">
        <f t="shared" si="25"/>
        <v>8</v>
      </c>
      <c r="CG128" s="18" t="s">
        <v>1640</v>
      </c>
      <c r="CH128" s="9">
        <v>2</v>
      </c>
      <c r="CI128" s="9">
        <v>4</v>
      </c>
      <c r="CJ128" s="9"/>
      <c r="CK128" s="9"/>
      <c r="CL128" s="9"/>
      <c r="CM128" s="18" t="s">
        <v>1641</v>
      </c>
      <c r="CN128" s="9" t="s">
        <v>635</v>
      </c>
      <c r="CO128" s="9" t="s">
        <v>633</v>
      </c>
      <c r="CP128" s="9" t="s">
        <v>1642</v>
      </c>
      <c r="CQ128" s="9" t="s">
        <v>631</v>
      </c>
      <c r="CR128" s="9" t="s">
        <v>630</v>
      </c>
      <c r="CS128" s="18" t="s">
        <v>1643</v>
      </c>
      <c r="CT128" s="9" t="s">
        <v>635</v>
      </c>
      <c r="CU128" s="9" t="s">
        <v>636</v>
      </c>
      <c r="CV128" s="18"/>
      <c r="CW128" s="17" t="s">
        <v>1586</v>
      </c>
      <c r="CX128" s="17" t="s">
        <v>1586</v>
      </c>
      <c r="CY128" s="17" t="s">
        <v>1587</v>
      </c>
      <c r="CZ128" s="17" t="s">
        <v>1588</v>
      </c>
      <c r="DA128" s="17" t="s">
        <v>1586</v>
      </c>
      <c r="DB128" s="17" t="s">
        <v>1586</v>
      </c>
      <c r="DC128" s="9" t="s">
        <v>1586</v>
      </c>
      <c r="DD128" s="9" t="s">
        <v>1587</v>
      </c>
      <c r="DE128" s="9" t="s">
        <v>1587</v>
      </c>
      <c r="DF128" s="9" t="s">
        <v>1587</v>
      </c>
      <c r="DG128" s="9" t="s">
        <v>1587</v>
      </c>
      <c r="DH128" s="18" t="s">
        <v>1644</v>
      </c>
      <c r="DI128" s="18" t="s">
        <v>1645</v>
      </c>
      <c r="DJ128" s="18" t="s">
        <v>1646</v>
      </c>
      <c r="DK128" s="18" t="s">
        <v>1647</v>
      </c>
      <c r="DL128" s="18" t="s">
        <v>1648</v>
      </c>
      <c r="DM128" s="24"/>
    </row>
    <row r="129" spans="2:117" ht="115.5">
      <c r="B129" s="51">
        <v>74</v>
      </c>
      <c r="C129" s="7"/>
      <c r="D129" s="18" t="s">
        <v>604</v>
      </c>
      <c r="E129" s="9">
        <v>1</v>
      </c>
      <c r="F129" s="18" t="s">
        <v>642</v>
      </c>
      <c r="G129" s="18" t="s">
        <v>605</v>
      </c>
      <c r="H129" s="18" t="s">
        <v>644</v>
      </c>
      <c r="I129" s="18" t="s">
        <v>645</v>
      </c>
      <c r="J129" s="18" t="s">
        <v>646</v>
      </c>
      <c r="K129" s="18"/>
      <c r="L129" s="9">
        <v>22</v>
      </c>
      <c r="M129" s="9">
        <v>7</v>
      </c>
      <c r="N129" s="9">
        <v>5</v>
      </c>
      <c r="O129" s="9">
        <v>1</v>
      </c>
      <c r="P129" s="9">
        <v>11</v>
      </c>
      <c r="Q129" s="9">
        <v>17</v>
      </c>
      <c r="R129" s="9">
        <v>24</v>
      </c>
      <c r="S129" s="9">
        <v>8</v>
      </c>
      <c r="T129" s="9"/>
      <c r="U129" s="9"/>
      <c r="V129" s="99">
        <f t="shared" si="24"/>
        <v>0</v>
      </c>
      <c r="W129" s="99">
        <f t="shared" si="24"/>
        <v>0</v>
      </c>
      <c r="X129" s="99">
        <f t="shared" si="24"/>
        <v>0</v>
      </c>
      <c r="Y129" s="99">
        <f t="shared" si="24"/>
        <v>1</v>
      </c>
      <c r="Z129" s="99">
        <f t="shared" si="24"/>
        <v>1</v>
      </c>
      <c r="AA129" s="99">
        <f t="shared" si="24"/>
        <v>1</v>
      </c>
      <c r="AB129" s="9" t="s">
        <v>631</v>
      </c>
      <c r="AC129" s="9" t="s">
        <v>629</v>
      </c>
      <c r="AD129" s="9"/>
      <c r="AE129" s="9"/>
      <c r="AF129" s="9"/>
      <c r="AG129" s="9" t="s">
        <v>631</v>
      </c>
      <c r="AH129" s="9" t="s">
        <v>628</v>
      </c>
      <c r="AI129" s="9" t="s">
        <v>629</v>
      </c>
      <c r="AJ129" s="9"/>
      <c r="AK129" s="9"/>
      <c r="AL129" s="9" t="s">
        <v>631</v>
      </c>
      <c r="AM129" s="9" t="s">
        <v>628</v>
      </c>
      <c r="AN129" s="9"/>
      <c r="AO129" s="9"/>
      <c r="AP129" s="9"/>
      <c r="AQ129" s="9" t="s">
        <v>631</v>
      </c>
      <c r="AR129" s="9" t="s">
        <v>628</v>
      </c>
      <c r="AS129" s="9"/>
      <c r="AT129" s="9"/>
      <c r="AU129" s="9"/>
      <c r="AV129" s="9" t="s">
        <v>631</v>
      </c>
      <c r="AW129" s="9" t="s">
        <v>628</v>
      </c>
      <c r="AX129" s="9" t="s">
        <v>629</v>
      </c>
      <c r="AY129" s="9"/>
      <c r="AZ129" s="9"/>
      <c r="BA129" s="9" t="s">
        <v>631</v>
      </c>
      <c r="BB129" s="9" t="s">
        <v>628</v>
      </c>
      <c r="BC129" s="9"/>
      <c r="BD129" s="9"/>
      <c r="BE129" s="9"/>
      <c r="BF129" s="9" t="s">
        <v>631</v>
      </c>
      <c r="BG129" s="9" t="s">
        <v>629</v>
      </c>
      <c r="BH129" s="9"/>
      <c r="BI129" s="9"/>
      <c r="BJ129" s="9"/>
      <c r="BK129" s="9" t="s">
        <v>631</v>
      </c>
      <c r="BL129" s="9" t="s">
        <v>628</v>
      </c>
      <c r="BM129" s="9"/>
      <c r="BN129" s="9"/>
      <c r="BO129" s="9"/>
      <c r="BP129" s="9"/>
      <c r="BQ129" s="9"/>
      <c r="BR129" s="9"/>
      <c r="BS129" s="9"/>
      <c r="BT129" s="9"/>
      <c r="BU129" s="9"/>
      <c r="BV129" s="9"/>
      <c r="BW129" s="9"/>
      <c r="BX129" s="9"/>
      <c r="BY129" s="9"/>
      <c r="BZ129" s="104">
        <f t="shared" si="25"/>
        <v>0</v>
      </c>
      <c r="CA129" s="104">
        <f t="shared" si="25"/>
        <v>0</v>
      </c>
      <c r="CB129" s="104">
        <f t="shared" si="25"/>
        <v>0</v>
      </c>
      <c r="CC129" s="104">
        <f t="shared" si="25"/>
        <v>8</v>
      </c>
      <c r="CD129" s="104">
        <f t="shared" si="25"/>
        <v>0</v>
      </c>
      <c r="CE129" s="104">
        <f t="shared" si="25"/>
        <v>0</v>
      </c>
      <c r="CF129" s="104">
        <f t="shared" si="25"/>
        <v>6</v>
      </c>
      <c r="CG129" s="18" t="s">
        <v>606</v>
      </c>
      <c r="CH129" s="9">
        <v>2</v>
      </c>
      <c r="CI129" s="9">
        <v>4</v>
      </c>
      <c r="CJ129" s="9"/>
      <c r="CK129" s="9"/>
      <c r="CL129" s="9"/>
      <c r="CM129" s="18" t="s">
        <v>1641</v>
      </c>
      <c r="CN129" s="9" t="s">
        <v>635</v>
      </c>
      <c r="CO129" s="9" t="s">
        <v>633</v>
      </c>
      <c r="CP129" s="9" t="s">
        <v>1642</v>
      </c>
      <c r="CQ129" s="9" t="s">
        <v>632</v>
      </c>
      <c r="CR129" s="9" t="s">
        <v>630</v>
      </c>
      <c r="CS129" s="18" t="s">
        <v>1643</v>
      </c>
      <c r="CT129" s="9" t="s">
        <v>635</v>
      </c>
      <c r="CU129" s="9" t="s">
        <v>636</v>
      </c>
      <c r="CV129" s="18"/>
      <c r="CW129" s="17" t="s">
        <v>1586</v>
      </c>
      <c r="CX129" s="17" t="s">
        <v>1586</v>
      </c>
      <c r="CY129" s="17" t="s">
        <v>1587</v>
      </c>
      <c r="CZ129" s="17" t="s">
        <v>1588</v>
      </c>
      <c r="DA129" s="17" t="s">
        <v>1586</v>
      </c>
      <c r="DB129" s="17" t="s">
        <v>1586</v>
      </c>
      <c r="DC129" s="9" t="s">
        <v>1586</v>
      </c>
      <c r="DD129" s="9" t="s">
        <v>1587</v>
      </c>
      <c r="DE129" s="9" t="s">
        <v>1587</v>
      </c>
      <c r="DF129" s="9" t="s">
        <v>1587</v>
      </c>
      <c r="DG129" s="9" t="s">
        <v>1587</v>
      </c>
      <c r="DH129" s="18" t="s">
        <v>1644</v>
      </c>
      <c r="DI129" s="18" t="s">
        <v>1645</v>
      </c>
      <c r="DJ129" s="18" t="s">
        <v>1646</v>
      </c>
      <c r="DK129" s="18" t="s">
        <v>1647</v>
      </c>
      <c r="DL129" s="18" t="s">
        <v>1648</v>
      </c>
      <c r="DM129" s="24"/>
    </row>
    <row r="130" spans="2:117" ht="21">
      <c r="B130" s="51">
        <v>75</v>
      </c>
      <c r="C130" s="7">
        <v>1</v>
      </c>
      <c r="D130" s="18" t="s">
        <v>624</v>
      </c>
      <c r="E130" s="9">
        <v>3</v>
      </c>
      <c r="F130" s="18"/>
      <c r="G130" s="22" t="s">
        <v>679</v>
      </c>
      <c r="H130" s="18"/>
      <c r="I130" s="18" t="s">
        <v>625</v>
      </c>
      <c r="J130" s="18" t="s">
        <v>626</v>
      </c>
      <c r="K130" s="18"/>
      <c r="L130" s="9">
        <v>17</v>
      </c>
      <c r="M130" s="9">
        <v>16</v>
      </c>
      <c r="N130" s="9">
        <v>24</v>
      </c>
      <c r="O130" s="9">
        <v>22</v>
      </c>
      <c r="P130" s="9">
        <v>23</v>
      </c>
      <c r="Q130" s="9">
        <v>9</v>
      </c>
      <c r="R130" s="9">
        <v>10</v>
      </c>
      <c r="S130" s="9">
        <v>5</v>
      </c>
      <c r="T130" s="9">
        <v>6</v>
      </c>
      <c r="U130" s="9">
        <v>19</v>
      </c>
      <c r="V130" s="99">
        <f t="shared" si="24"/>
        <v>1</v>
      </c>
      <c r="W130" s="99">
        <f t="shared" si="24"/>
        <v>1</v>
      </c>
      <c r="X130" s="99">
        <f t="shared" si="24"/>
        <v>0</v>
      </c>
      <c r="Y130" s="99">
        <f t="shared" si="24"/>
        <v>0</v>
      </c>
      <c r="Z130" s="99">
        <f t="shared" si="24"/>
        <v>0</v>
      </c>
      <c r="AA130" s="99">
        <f t="shared" si="24"/>
        <v>1</v>
      </c>
      <c r="AB130" s="9" t="s">
        <v>627</v>
      </c>
      <c r="AC130" s="9" t="s">
        <v>630</v>
      </c>
      <c r="AD130" s="9" t="s">
        <v>629</v>
      </c>
      <c r="AE130" s="9" t="s">
        <v>631</v>
      </c>
      <c r="AF130" s="9"/>
      <c r="AG130" s="9" t="s">
        <v>629</v>
      </c>
      <c r="AH130" s="9"/>
      <c r="AI130" s="9"/>
      <c r="AJ130" s="9"/>
      <c r="AK130" s="9"/>
      <c r="AL130" s="9" t="s">
        <v>629</v>
      </c>
      <c r="AM130" s="9" t="s">
        <v>631</v>
      </c>
      <c r="AN130" s="9"/>
      <c r="AO130" s="9"/>
      <c r="AP130" s="9"/>
      <c r="AQ130" s="9" t="s">
        <v>629</v>
      </c>
      <c r="AR130" s="9" t="s">
        <v>631</v>
      </c>
      <c r="AS130" s="9"/>
      <c r="AT130" s="9"/>
      <c r="AU130" s="9"/>
      <c r="AV130" s="9" t="s">
        <v>629</v>
      </c>
      <c r="AW130" s="9"/>
      <c r="AX130" s="9"/>
      <c r="AY130" s="9"/>
      <c r="AZ130" s="9"/>
      <c r="BA130" s="9" t="s">
        <v>631</v>
      </c>
      <c r="BB130" s="9" t="s">
        <v>629</v>
      </c>
      <c r="BC130" s="9" t="s">
        <v>632</v>
      </c>
      <c r="BD130" s="9"/>
      <c r="BE130" s="9"/>
      <c r="BF130" s="9" t="s">
        <v>631</v>
      </c>
      <c r="BG130" s="9" t="s">
        <v>629</v>
      </c>
      <c r="BH130" s="9" t="s">
        <v>632</v>
      </c>
      <c r="BI130" s="9"/>
      <c r="BJ130" s="9"/>
      <c r="BK130" s="9" t="s">
        <v>632</v>
      </c>
      <c r="BL130" s="9" t="s">
        <v>631</v>
      </c>
      <c r="BM130" s="9"/>
      <c r="BN130" s="9"/>
      <c r="BO130" s="9"/>
      <c r="BP130" s="9" t="s">
        <v>629</v>
      </c>
      <c r="BQ130" s="9" t="s">
        <v>631</v>
      </c>
      <c r="BR130" s="9" t="s">
        <v>633</v>
      </c>
      <c r="BS130" s="9"/>
      <c r="BT130" s="9"/>
      <c r="BU130" s="9" t="s">
        <v>631</v>
      </c>
      <c r="BV130" s="9" t="s">
        <v>629</v>
      </c>
      <c r="BW130" s="9" t="s">
        <v>632</v>
      </c>
      <c r="BX130" s="9"/>
      <c r="BY130" s="9"/>
      <c r="BZ130" s="104">
        <f t="shared" si="25"/>
        <v>1</v>
      </c>
      <c r="CA130" s="104">
        <f t="shared" si="25"/>
        <v>0</v>
      </c>
      <c r="CB130" s="104">
        <f t="shared" si="25"/>
        <v>4</v>
      </c>
      <c r="CC130" s="104">
        <f t="shared" si="25"/>
        <v>8</v>
      </c>
      <c r="CD130" s="104">
        <f t="shared" si="25"/>
        <v>1</v>
      </c>
      <c r="CE130" s="104">
        <f t="shared" si="25"/>
        <v>1</v>
      </c>
      <c r="CF130" s="104">
        <f t="shared" si="25"/>
        <v>0</v>
      </c>
      <c r="CG130" s="18" t="s">
        <v>634</v>
      </c>
      <c r="CH130" s="9">
        <v>1</v>
      </c>
      <c r="CI130" s="9">
        <v>3</v>
      </c>
      <c r="CJ130" s="9">
        <v>4</v>
      </c>
      <c r="CK130" s="9"/>
      <c r="CL130" s="9"/>
      <c r="CM130" s="18"/>
      <c r="CN130" s="9" t="s">
        <v>635</v>
      </c>
      <c r="CO130" s="9" t="s">
        <v>633</v>
      </c>
      <c r="CP130" s="9" t="s">
        <v>630</v>
      </c>
      <c r="CQ130" s="9" t="s">
        <v>629</v>
      </c>
      <c r="CR130" s="9"/>
      <c r="CS130" s="22" t="s">
        <v>680</v>
      </c>
      <c r="CT130" s="9" t="s">
        <v>636</v>
      </c>
      <c r="CU130" s="9"/>
      <c r="CV130" s="18"/>
      <c r="CW130" s="17" t="s">
        <v>1587</v>
      </c>
      <c r="CX130" s="17"/>
      <c r="CY130" s="17"/>
      <c r="CZ130" s="17" t="s">
        <v>1587</v>
      </c>
      <c r="DA130" s="17"/>
      <c r="DB130" s="17" t="s">
        <v>1586</v>
      </c>
      <c r="DC130" s="9"/>
      <c r="DD130" s="9" t="s">
        <v>1587</v>
      </c>
      <c r="DE130" s="9" t="s">
        <v>1586</v>
      </c>
      <c r="DF130" s="9" t="s">
        <v>1586</v>
      </c>
      <c r="DG130" s="9" t="s">
        <v>1587</v>
      </c>
      <c r="DH130" s="17" t="s">
        <v>637</v>
      </c>
      <c r="DI130" s="17" t="s">
        <v>638</v>
      </c>
      <c r="DJ130" s="17" t="s">
        <v>639</v>
      </c>
      <c r="DK130" s="17" t="s">
        <v>640</v>
      </c>
      <c r="DL130" s="22" t="s">
        <v>681</v>
      </c>
      <c r="DM130" s="24"/>
    </row>
    <row r="131" spans="2:117" ht="21">
      <c r="B131" s="51" t="s">
        <v>269</v>
      </c>
      <c r="C131" s="7">
        <v>4</v>
      </c>
      <c r="D131" s="18" t="s">
        <v>624</v>
      </c>
      <c r="E131" s="9">
        <v>3</v>
      </c>
      <c r="F131" s="18"/>
      <c r="G131" s="22"/>
      <c r="H131" s="18"/>
      <c r="I131" s="18"/>
      <c r="J131" s="18"/>
      <c r="K131" s="18"/>
      <c r="L131" s="9"/>
      <c r="M131" s="9"/>
      <c r="N131" s="9"/>
      <c r="O131" s="9"/>
      <c r="P131" s="9"/>
      <c r="Q131" s="9"/>
      <c r="R131" s="9"/>
      <c r="S131" s="9"/>
      <c r="T131" s="9"/>
      <c r="U131" s="9"/>
      <c r="V131" s="99">
        <f t="shared" si="24"/>
        <v>0</v>
      </c>
      <c r="W131" s="99">
        <f t="shared" si="24"/>
        <v>0</v>
      </c>
      <c r="X131" s="99">
        <f t="shared" si="24"/>
        <v>0</v>
      </c>
      <c r="Y131" s="99">
        <f t="shared" si="24"/>
        <v>0</v>
      </c>
      <c r="Z131" s="99">
        <f t="shared" si="24"/>
        <v>0</v>
      </c>
      <c r="AA131" s="99">
        <f t="shared" si="24"/>
        <v>0</v>
      </c>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104">
        <f t="shared" si="25"/>
        <v>0</v>
      </c>
      <c r="CA131" s="104">
        <f t="shared" si="25"/>
        <v>0</v>
      </c>
      <c r="CB131" s="104">
        <f t="shared" si="25"/>
        <v>0</v>
      </c>
      <c r="CC131" s="104">
        <f t="shared" si="25"/>
        <v>0</v>
      </c>
      <c r="CD131" s="104">
        <f t="shared" si="25"/>
        <v>0</v>
      </c>
      <c r="CE131" s="104">
        <f t="shared" si="25"/>
        <v>0</v>
      </c>
      <c r="CF131" s="104">
        <f t="shared" si="25"/>
        <v>0</v>
      </c>
      <c r="CG131" s="18"/>
      <c r="CH131" s="9"/>
      <c r="CI131" s="9"/>
      <c r="CJ131" s="9"/>
      <c r="CK131" s="9"/>
      <c r="CL131" s="9"/>
      <c r="CM131" s="18"/>
      <c r="CN131" s="9"/>
      <c r="CO131" s="9"/>
      <c r="CP131" s="9"/>
      <c r="CQ131" s="9"/>
      <c r="CR131" s="9"/>
      <c r="CS131" s="22"/>
      <c r="CT131" s="9"/>
      <c r="CU131" s="9"/>
      <c r="CV131" s="18"/>
      <c r="CW131" s="17"/>
      <c r="CX131" s="17"/>
      <c r="CY131" s="17"/>
      <c r="CZ131" s="17"/>
      <c r="DA131" s="17"/>
      <c r="DB131" s="17"/>
      <c r="DC131" s="9"/>
      <c r="DD131" s="9"/>
      <c r="DE131" s="9"/>
      <c r="DF131" s="9"/>
      <c r="DG131" s="9"/>
      <c r="DH131" s="17"/>
      <c r="DI131" s="17"/>
      <c r="DJ131" s="17"/>
      <c r="DK131" s="17"/>
      <c r="DL131" s="22"/>
      <c r="DM131" s="24"/>
    </row>
    <row r="132" spans="2:117" ht="42">
      <c r="B132" s="20" t="s">
        <v>682</v>
      </c>
      <c r="C132" s="7">
        <v>5</v>
      </c>
      <c r="D132" s="18" t="s">
        <v>683</v>
      </c>
      <c r="E132" s="9">
        <v>5</v>
      </c>
      <c r="F132" s="18" t="s">
        <v>301</v>
      </c>
      <c r="G132" s="18" t="s">
        <v>684</v>
      </c>
      <c r="H132" s="18"/>
      <c r="I132" s="18"/>
      <c r="J132" s="18"/>
      <c r="K132" s="18"/>
      <c r="L132" s="9">
        <v>16</v>
      </c>
      <c r="M132" s="9">
        <v>4</v>
      </c>
      <c r="N132" s="9">
        <v>20</v>
      </c>
      <c r="O132" s="9">
        <v>18</v>
      </c>
      <c r="P132" s="9">
        <v>10</v>
      </c>
      <c r="Q132" s="9">
        <v>11</v>
      </c>
      <c r="R132" s="9"/>
      <c r="S132" s="9"/>
      <c r="T132" s="9"/>
      <c r="U132" s="9"/>
      <c r="V132" s="99">
        <f t="shared" si="24"/>
        <v>1</v>
      </c>
      <c r="W132" s="99">
        <f t="shared" si="24"/>
        <v>0</v>
      </c>
      <c r="X132" s="99">
        <f t="shared" si="24"/>
        <v>1</v>
      </c>
      <c r="Y132" s="99">
        <f t="shared" si="24"/>
        <v>0</v>
      </c>
      <c r="Z132" s="99">
        <f t="shared" si="24"/>
        <v>1</v>
      </c>
      <c r="AA132" s="99">
        <f t="shared" si="24"/>
        <v>0</v>
      </c>
      <c r="AB132" s="9" t="s">
        <v>685</v>
      </c>
      <c r="AC132" s="9"/>
      <c r="AD132" s="9"/>
      <c r="AE132" s="9"/>
      <c r="AF132" s="9"/>
      <c r="AG132" s="9" t="s">
        <v>685</v>
      </c>
      <c r="AH132" s="9"/>
      <c r="AI132" s="9"/>
      <c r="AJ132" s="9"/>
      <c r="AK132" s="9"/>
      <c r="AL132" s="9" t="s">
        <v>685</v>
      </c>
      <c r="AM132" s="9"/>
      <c r="AN132" s="9"/>
      <c r="AO132" s="9"/>
      <c r="AP132" s="9"/>
      <c r="AQ132" s="9" t="s">
        <v>685</v>
      </c>
      <c r="AR132" s="9"/>
      <c r="AS132" s="9"/>
      <c r="AT132" s="9"/>
      <c r="AU132" s="9"/>
      <c r="AV132" s="9" t="s">
        <v>685</v>
      </c>
      <c r="AW132" s="9"/>
      <c r="AX132" s="9"/>
      <c r="AY132" s="9"/>
      <c r="AZ132" s="9"/>
      <c r="BA132" s="9" t="s">
        <v>685</v>
      </c>
      <c r="BB132" s="9"/>
      <c r="BC132" s="9"/>
      <c r="BD132" s="9"/>
      <c r="BE132" s="9"/>
      <c r="BF132" s="9" t="s">
        <v>685</v>
      </c>
      <c r="BG132" s="9" t="s">
        <v>686</v>
      </c>
      <c r="BH132" s="9" t="s">
        <v>687</v>
      </c>
      <c r="BI132" s="9"/>
      <c r="BJ132" s="9"/>
      <c r="BK132" s="9"/>
      <c r="BL132" s="9"/>
      <c r="BM132" s="9"/>
      <c r="BN132" s="9"/>
      <c r="BO132" s="9"/>
      <c r="BP132" s="9"/>
      <c r="BQ132" s="9"/>
      <c r="BR132" s="9"/>
      <c r="BS132" s="9"/>
      <c r="BT132" s="9"/>
      <c r="BU132" s="9"/>
      <c r="BV132" s="9"/>
      <c r="BW132" s="9"/>
      <c r="BX132" s="9"/>
      <c r="BY132" s="9"/>
      <c r="BZ132" s="104">
        <f t="shared" si="25"/>
        <v>1</v>
      </c>
      <c r="CA132" s="104">
        <f t="shared" si="25"/>
        <v>0</v>
      </c>
      <c r="CB132" s="104">
        <f t="shared" si="25"/>
        <v>7</v>
      </c>
      <c r="CC132" s="104">
        <f t="shared" si="25"/>
        <v>0</v>
      </c>
      <c r="CD132" s="104">
        <f t="shared" si="25"/>
        <v>0</v>
      </c>
      <c r="CE132" s="104">
        <f t="shared" si="25"/>
        <v>0</v>
      </c>
      <c r="CF132" s="104">
        <f t="shared" si="25"/>
        <v>1</v>
      </c>
      <c r="CG132" s="18"/>
      <c r="CH132" s="9">
        <v>1</v>
      </c>
      <c r="CI132" s="9">
        <v>2</v>
      </c>
      <c r="CJ132" s="9"/>
      <c r="CK132" s="9"/>
      <c r="CL132" s="9"/>
      <c r="CM132" s="18"/>
      <c r="CN132" s="9" t="s">
        <v>1581</v>
      </c>
      <c r="CO132" s="9"/>
      <c r="CP132" s="9"/>
      <c r="CQ132" s="9"/>
      <c r="CR132" s="9"/>
      <c r="CS132" s="18" t="s">
        <v>688</v>
      </c>
      <c r="CT132" s="9" t="s">
        <v>1581</v>
      </c>
      <c r="CU132" s="9" t="s">
        <v>1581</v>
      </c>
      <c r="CV132" s="18" t="s">
        <v>689</v>
      </c>
      <c r="CW132" s="17" t="s">
        <v>1586</v>
      </c>
      <c r="CX132" s="17" t="s">
        <v>1587</v>
      </c>
      <c r="CY132" s="17" t="s">
        <v>1587</v>
      </c>
      <c r="CZ132" s="17" t="s">
        <v>1586</v>
      </c>
      <c r="DA132" s="17" t="s">
        <v>1587</v>
      </c>
      <c r="DB132" s="17" t="s">
        <v>1586</v>
      </c>
      <c r="DC132" s="9" t="s">
        <v>1586</v>
      </c>
      <c r="DD132" s="9" t="s">
        <v>1586</v>
      </c>
      <c r="DE132" s="9" t="s">
        <v>1586</v>
      </c>
      <c r="DF132" s="9" t="s">
        <v>1586</v>
      </c>
      <c r="DG132" s="9" t="s">
        <v>1586</v>
      </c>
      <c r="DH132" s="17" t="s">
        <v>690</v>
      </c>
      <c r="DI132" s="17" t="s">
        <v>1588</v>
      </c>
      <c r="DJ132" s="17" t="s">
        <v>691</v>
      </c>
      <c r="DK132" s="17" t="s">
        <v>692</v>
      </c>
      <c r="DL132" s="18" t="s">
        <v>692</v>
      </c>
      <c r="DM132" s="24"/>
    </row>
    <row r="133" spans="2:117" ht="13.5">
      <c r="B133" s="20" t="s">
        <v>930</v>
      </c>
      <c r="C133" s="7">
        <v>1</v>
      </c>
      <c r="D133" s="18"/>
      <c r="E133" s="9">
        <v>1</v>
      </c>
      <c r="F133" s="18"/>
      <c r="G133" s="18" t="s">
        <v>932</v>
      </c>
      <c r="H133" s="18"/>
      <c r="I133" s="18"/>
      <c r="J133" s="18"/>
      <c r="K133" s="18"/>
      <c r="L133" s="9">
        <v>17</v>
      </c>
      <c r="M133" s="9">
        <v>7</v>
      </c>
      <c r="N133" s="9">
        <v>11</v>
      </c>
      <c r="O133" s="9">
        <v>10</v>
      </c>
      <c r="P133" s="9">
        <v>9</v>
      </c>
      <c r="Q133" s="9">
        <v>6</v>
      </c>
      <c r="R133" s="9">
        <v>12</v>
      </c>
      <c r="S133" s="9">
        <v>18</v>
      </c>
      <c r="T133" s="9">
        <v>11</v>
      </c>
      <c r="U133" s="9">
        <v>2</v>
      </c>
      <c r="V133" s="99">
        <f t="shared" si="24"/>
        <v>1</v>
      </c>
      <c r="W133" s="99">
        <f t="shared" si="24"/>
        <v>1</v>
      </c>
      <c r="X133" s="99">
        <f t="shared" si="24"/>
        <v>0</v>
      </c>
      <c r="Y133" s="99">
        <f t="shared" si="24"/>
        <v>1</v>
      </c>
      <c r="Z133" s="99">
        <f t="shared" si="24"/>
        <v>2</v>
      </c>
      <c r="AA133" s="99">
        <f t="shared" si="24"/>
        <v>1</v>
      </c>
      <c r="AB133" s="9" t="s">
        <v>632</v>
      </c>
      <c r="AC133" s="9" t="s">
        <v>631</v>
      </c>
      <c r="AD133" s="9"/>
      <c r="AE133" s="9"/>
      <c r="AF133" s="9"/>
      <c r="AG133" s="9" t="s">
        <v>632</v>
      </c>
      <c r="AH133" s="9" t="s">
        <v>631</v>
      </c>
      <c r="AI133" s="9"/>
      <c r="AJ133" s="9"/>
      <c r="AK133" s="9"/>
      <c r="AL133" s="9" t="s">
        <v>632</v>
      </c>
      <c r="AM133" s="9" t="s">
        <v>631</v>
      </c>
      <c r="AN133" s="9" t="s">
        <v>628</v>
      </c>
      <c r="AO133" s="9" t="s">
        <v>627</v>
      </c>
      <c r="AP133" s="9"/>
      <c r="AQ133" s="9" t="s">
        <v>632</v>
      </c>
      <c r="AR133" s="9" t="s">
        <v>631</v>
      </c>
      <c r="AS133" s="9"/>
      <c r="AT133" s="9"/>
      <c r="AU133" s="9"/>
      <c r="AV133" s="9" t="s">
        <v>632</v>
      </c>
      <c r="AW133" s="9" t="s">
        <v>631</v>
      </c>
      <c r="AX133" s="9" t="s">
        <v>628</v>
      </c>
      <c r="AY133" s="9"/>
      <c r="AZ133" s="9"/>
      <c r="BA133" s="9" t="s">
        <v>632</v>
      </c>
      <c r="BB133" s="9" t="s">
        <v>631</v>
      </c>
      <c r="BC133" s="9" t="s">
        <v>628</v>
      </c>
      <c r="BD133" s="9" t="s">
        <v>627</v>
      </c>
      <c r="BE133" s="9"/>
      <c r="BF133" s="9" t="s">
        <v>632</v>
      </c>
      <c r="BG133" s="9" t="s">
        <v>631</v>
      </c>
      <c r="BH133" s="9"/>
      <c r="BI133" s="9"/>
      <c r="BJ133" s="9"/>
      <c r="BK133" s="9" t="s">
        <v>632</v>
      </c>
      <c r="BL133" s="9" t="s">
        <v>631</v>
      </c>
      <c r="BM133" s="9"/>
      <c r="BN133" s="9"/>
      <c r="BO133" s="9"/>
      <c r="BP133" s="9" t="s">
        <v>632</v>
      </c>
      <c r="BQ133" s="9" t="s">
        <v>631</v>
      </c>
      <c r="BR133" s="9" t="s">
        <v>628</v>
      </c>
      <c r="BS133" s="9"/>
      <c r="BT133" s="9"/>
      <c r="BU133" s="9" t="s">
        <v>632</v>
      </c>
      <c r="BV133" s="9" t="s">
        <v>631</v>
      </c>
      <c r="BW133" s="9"/>
      <c r="BX133" s="9"/>
      <c r="BY133" s="9"/>
      <c r="BZ133" s="104">
        <f t="shared" si="25"/>
        <v>0</v>
      </c>
      <c r="CA133" s="104">
        <f t="shared" si="25"/>
        <v>0</v>
      </c>
      <c r="CB133" s="104">
        <f t="shared" si="25"/>
        <v>10</v>
      </c>
      <c r="CC133" s="104">
        <f t="shared" si="25"/>
        <v>10</v>
      </c>
      <c r="CD133" s="104">
        <f t="shared" si="25"/>
        <v>2</v>
      </c>
      <c r="CE133" s="104">
        <f t="shared" si="25"/>
        <v>0</v>
      </c>
      <c r="CF133" s="104">
        <f t="shared" si="25"/>
        <v>4</v>
      </c>
      <c r="CG133" s="18"/>
      <c r="CH133" s="9">
        <v>1</v>
      </c>
      <c r="CI133" s="9">
        <v>2</v>
      </c>
      <c r="CJ133" s="9">
        <v>3</v>
      </c>
      <c r="CK133" s="9"/>
      <c r="CL133" s="9"/>
      <c r="CM133" s="18"/>
      <c r="CN133" s="9" t="s">
        <v>635</v>
      </c>
      <c r="CO133" s="9" t="s">
        <v>1642</v>
      </c>
      <c r="CP133" s="9" t="s">
        <v>632</v>
      </c>
      <c r="CQ133" s="9" t="s">
        <v>627</v>
      </c>
      <c r="CR133" s="9" t="s">
        <v>630</v>
      </c>
      <c r="CS133" s="18"/>
      <c r="CT133" s="9" t="s">
        <v>635</v>
      </c>
      <c r="CU133" s="9" t="s">
        <v>636</v>
      </c>
      <c r="CV133" s="18"/>
      <c r="CW133" s="17" t="s">
        <v>1586</v>
      </c>
      <c r="CX133" s="17" t="s">
        <v>1588</v>
      </c>
      <c r="CY133" s="17" t="s">
        <v>1586</v>
      </c>
      <c r="CZ133" s="17" t="s">
        <v>1587</v>
      </c>
      <c r="DA133" s="17" t="s">
        <v>1586</v>
      </c>
      <c r="DB133" s="17"/>
      <c r="DC133" s="9"/>
      <c r="DD133" s="9"/>
      <c r="DE133" s="9"/>
      <c r="DF133" s="9"/>
      <c r="DG133" s="17" t="s">
        <v>261</v>
      </c>
      <c r="DH133" s="17"/>
      <c r="DI133" s="17"/>
      <c r="DJ133" s="17"/>
      <c r="DK133" s="17"/>
      <c r="DL133" s="18"/>
      <c r="DM133" s="24"/>
    </row>
    <row r="134" spans="2:117" ht="21">
      <c r="B134" s="51">
        <v>78</v>
      </c>
      <c r="C134" s="7">
        <v>2</v>
      </c>
      <c r="D134" s="23"/>
      <c r="E134" s="9">
        <v>1</v>
      </c>
      <c r="F134" s="23"/>
      <c r="G134" s="23" t="s">
        <v>1229</v>
      </c>
      <c r="H134" s="23" t="s">
        <v>1230</v>
      </c>
      <c r="I134" s="23"/>
      <c r="J134" s="23"/>
      <c r="K134" s="23"/>
      <c r="L134" s="9">
        <v>22</v>
      </c>
      <c r="M134" s="9">
        <v>1</v>
      </c>
      <c r="N134" s="9">
        <v>4</v>
      </c>
      <c r="O134" s="9">
        <v>5</v>
      </c>
      <c r="P134" s="9">
        <v>16</v>
      </c>
      <c r="Q134" s="9">
        <v>17</v>
      </c>
      <c r="R134" s="9">
        <v>18</v>
      </c>
      <c r="S134" s="9">
        <v>7</v>
      </c>
      <c r="T134" s="9"/>
      <c r="U134" s="9"/>
      <c r="V134" s="99">
        <f t="shared" si="24"/>
        <v>0</v>
      </c>
      <c r="W134" s="99">
        <f t="shared" si="24"/>
        <v>0</v>
      </c>
      <c r="X134" s="99">
        <f t="shared" si="24"/>
        <v>1</v>
      </c>
      <c r="Y134" s="99">
        <f t="shared" si="24"/>
        <v>1</v>
      </c>
      <c r="Z134" s="99">
        <f t="shared" si="24"/>
        <v>0</v>
      </c>
      <c r="AA134" s="99">
        <f t="shared" si="24"/>
        <v>1</v>
      </c>
      <c r="AB134" s="9" t="s">
        <v>497</v>
      </c>
      <c r="AC134" s="9" t="s">
        <v>1231</v>
      </c>
      <c r="AD134" s="9" t="s">
        <v>1232</v>
      </c>
      <c r="AE134" s="9"/>
      <c r="AF134" s="9"/>
      <c r="AG134" s="9" t="s">
        <v>497</v>
      </c>
      <c r="AH134" s="9" t="s">
        <v>1231</v>
      </c>
      <c r="AI134" s="9" t="s">
        <v>1232</v>
      </c>
      <c r="AJ134" s="9"/>
      <c r="AK134" s="9"/>
      <c r="AL134" s="9" t="s">
        <v>497</v>
      </c>
      <c r="AM134" s="9" t="s">
        <v>1231</v>
      </c>
      <c r="AN134" s="9" t="s">
        <v>1232</v>
      </c>
      <c r="AO134" s="9"/>
      <c r="AP134" s="9"/>
      <c r="AQ134" s="9" t="s">
        <v>497</v>
      </c>
      <c r="AR134" s="9" t="s">
        <v>1231</v>
      </c>
      <c r="AS134" s="9" t="s">
        <v>1232</v>
      </c>
      <c r="AT134" s="9"/>
      <c r="AU134" s="9"/>
      <c r="AV134" s="9" t="s">
        <v>497</v>
      </c>
      <c r="AW134" s="9" t="s">
        <v>1231</v>
      </c>
      <c r="AX134" s="9" t="s">
        <v>1232</v>
      </c>
      <c r="AY134" s="9"/>
      <c r="AZ134" s="9"/>
      <c r="BA134" s="9" t="s">
        <v>497</v>
      </c>
      <c r="BB134" s="9" t="s">
        <v>1231</v>
      </c>
      <c r="BC134" s="9" t="s">
        <v>1232</v>
      </c>
      <c r="BD134" s="9"/>
      <c r="BE134" s="9"/>
      <c r="BF134" s="9"/>
      <c r="BG134" s="9"/>
      <c r="BH134" s="9"/>
      <c r="BI134" s="9"/>
      <c r="BJ134" s="9"/>
      <c r="BK134" s="9"/>
      <c r="BL134" s="9"/>
      <c r="BM134" s="9"/>
      <c r="BN134" s="9"/>
      <c r="BO134" s="9"/>
      <c r="BP134" s="9"/>
      <c r="BQ134" s="9"/>
      <c r="BR134" s="9"/>
      <c r="BS134" s="9"/>
      <c r="BT134" s="9"/>
      <c r="BU134" s="9"/>
      <c r="BV134" s="9"/>
      <c r="BW134" s="9"/>
      <c r="BX134" s="9"/>
      <c r="BY134" s="9"/>
      <c r="BZ134" s="104">
        <f t="shared" si="25"/>
        <v>6</v>
      </c>
      <c r="CA134" s="104">
        <f t="shared" si="25"/>
        <v>0</v>
      </c>
      <c r="CB134" s="104">
        <f t="shared" si="25"/>
        <v>6</v>
      </c>
      <c r="CC134" s="104">
        <f t="shared" si="25"/>
        <v>0</v>
      </c>
      <c r="CD134" s="104">
        <f t="shared" si="25"/>
        <v>0</v>
      </c>
      <c r="CE134" s="104">
        <f t="shared" si="25"/>
        <v>0</v>
      </c>
      <c r="CF134" s="104">
        <f t="shared" si="25"/>
        <v>6</v>
      </c>
      <c r="CG134" s="23"/>
      <c r="CH134" s="9"/>
      <c r="CI134" s="9"/>
      <c r="CJ134" s="9"/>
      <c r="CK134" s="9"/>
      <c r="CL134" s="9"/>
      <c r="CM134" s="23"/>
      <c r="CN134" s="17"/>
      <c r="CO134" s="9"/>
      <c r="CP134" s="9"/>
      <c r="CQ134" s="9"/>
      <c r="CR134" s="9"/>
      <c r="CS134" s="23"/>
      <c r="CT134" s="17"/>
      <c r="CU134" s="17"/>
      <c r="CV134" s="23"/>
      <c r="CW134" s="17" t="s">
        <v>261</v>
      </c>
      <c r="CX134" s="17" t="s">
        <v>261</v>
      </c>
      <c r="CY134" s="17" t="s">
        <v>261</v>
      </c>
      <c r="CZ134" s="17" t="s">
        <v>261</v>
      </c>
      <c r="DA134" s="17" t="s">
        <v>261</v>
      </c>
      <c r="DB134" s="17" t="s">
        <v>261</v>
      </c>
      <c r="DC134" s="17" t="s">
        <v>261</v>
      </c>
      <c r="DD134" s="17" t="s">
        <v>261</v>
      </c>
      <c r="DE134" s="17" t="s">
        <v>261</v>
      </c>
      <c r="DF134" s="17" t="s">
        <v>261</v>
      </c>
      <c r="DG134" s="17" t="s">
        <v>261</v>
      </c>
      <c r="DH134" s="23"/>
      <c r="DI134" s="23"/>
      <c r="DJ134" s="23"/>
      <c r="DK134" s="23"/>
      <c r="DL134" s="23"/>
      <c r="DM134" s="24"/>
    </row>
    <row r="135" spans="2:117" ht="21">
      <c r="B135" s="51">
        <v>79</v>
      </c>
      <c r="C135" s="7">
        <v>1</v>
      </c>
      <c r="D135" s="23"/>
      <c r="E135" s="9">
        <v>1</v>
      </c>
      <c r="F135" s="23"/>
      <c r="G135" s="23" t="s">
        <v>934</v>
      </c>
      <c r="H135" s="23"/>
      <c r="I135" s="23"/>
      <c r="J135" s="23"/>
      <c r="K135" s="23"/>
      <c r="L135" s="9">
        <v>1</v>
      </c>
      <c r="M135" s="9">
        <v>5</v>
      </c>
      <c r="N135" s="9">
        <v>16</v>
      </c>
      <c r="O135" s="9">
        <v>8</v>
      </c>
      <c r="P135" s="9">
        <v>6</v>
      </c>
      <c r="Q135" s="9">
        <v>7</v>
      </c>
      <c r="R135" s="9">
        <v>17</v>
      </c>
      <c r="S135" s="9">
        <v>10</v>
      </c>
      <c r="T135" s="9">
        <v>18</v>
      </c>
      <c r="U135" s="9">
        <v>21</v>
      </c>
      <c r="V135" s="99">
        <f t="shared" si="24"/>
        <v>1</v>
      </c>
      <c r="W135" s="99">
        <f t="shared" si="24"/>
        <v>0</v>
      </c>
      <c r="X135" s="99">
        <f t="shared" si="24"/>
        <v>0</v>
      </c>
      <c r="Y135" s="99">
        <f t="shared" si="24"/>
        <v>1</v>
      </c>
      <c r="Z135" s="99">
        <f t="shared" si="24"/>
        <v>0</v>
      </c>
      <c r="AA135" s="99">
        <f t="shared" si="24"/>
        <v>1</v>
      </c>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104">
        <f t="shared" si="25"/>
        <v>0</v>
      </c>
      <c r="CA135" s="104">
        <f t="shared" si="25"/>
        <v>0</v>
      </c>
      <c r="CB135" s="104">
        <f t="shared" si="25"/>
        <v>0</v>
      </c>
      <c r="CC135" s="104">
        <f t="shared" si="25"/>
        <v>0</v>
      </c>
      <c r="CD135" s="104">
        <f t="shared" si="25"/>
        <v>0</v>
      </c>
      <c r="CE135" s="104">
        <f t="shared" si="25"/>
        <v>0</v>
      </c>
      <c r="CF135" s="104">
        <f t="shared" si="25"/>
        <v>0</v>
      </c>
      <c r="CG135" s="23"/>
      <c r="CH135" s="9"/>
      <c r="CI135" s="9"/>
      <c r="CJ135" s="9"/>
      <c r="CK135" s="9"/>
      <c r="CL135" s="9"/>
      <c r="CM135" s="23"/>
      <c r="CN135" s="17"/>
      <c r="CO135" s="9"/>
      <c r="CP135" s="9"/>
      <c r="CQ135" s="9"/>
      <c r="CR135" s="9"/>
      <c r="CS135" s="23"/>
      <c r="CT135" s="17"/>
      <c r="CU135" s="17"/>
      <c r="CV135" s="23"/>
      <c r="CW135" s="17" t="s">
        <v>1586</v>
      </c>
      <c r="CX135" s="17" t="s">
        <v>1586</v>
      </c>
      <c r="CY135" s="17" t="s">
        <v>1587</v>
      </c>
      <c r="CZ135" s="17" t="s">
        <v>1586</v>
      </c>
      <c r="DA135" s="17" t="s">
        <v>1587</v>
      </c>
      <c r="DB135" s="17" t="s">
        <v>1586</v>
      </c>
      <c r="DC135" s="17" t="s">
        <v>1586</v>
      </c>
      <c r="DD135" s="17" t="s">
        <v>1587</v>
      </c>
      <c r="DE135" s="17" t="s">
        <v>1587</v>
      </c>
      <c r="DF135" s="17" t="s">
        <v>1587</v>
      </c>
      <c r="DG135" s="17" t="s">
        <v>1586</v>
      </c>
      <c r="DH135" s="23"/>
      <c r="DI135" s="23"/>
      <c r="DJ135" s="23"/>
      <c r="DK135" s="23"/>
      <c r="DL135" s="23"/>
      <c r="DM135" s="24"/>
    </row>
    <row r="136" spans="2:117" ht="21">
      <c r="B136" s="51">
        <v>80</v>
      </c>
      <c r="C136" s="7" t="s">
        <v>1233</v>
      </c>
      <c r="D136" s="23"/>
      <c r="E136" s="9">
        <v>1</v>
      </c>
      <c r="F136" s="23"/>
      <c r="G136" s="23" t="s">
        <v>1234</v>
      </c>
      <c r="H136" s="23" t="s">
        <v>1235</v>
      </c>
      <c r="I136" s="23" t="s">
        <v>1236</v>
      </c>
      <c r="J136" s="23"/>
      <c r="K136" s="23"/>
      <c r="L136" s="9">
        <v>17</v>
      </c>
      <c r="M136" s="9">
        <v>18</v>
      </c>
      <c r="N136" s="9">
        <v>23</v>
      </c>
      <c r="O136" s="9">
        <v>16</v>
      </c>
      <c r="P136" s="9">
        <v>14</v>
      </c>
      <c r="Q136" s="9">
        <v>7</v>
      </c>
      <c r="R136" s="9">
        <v>22</v>
      </c>
      <c r="S136" s="9">
        <v>2</v>
      </c>
      <c r="T136" s="9">
        <v>12</v>
      </c>
      <c r="U136" s="9">
        <v>21</v>
      </c>
      <c r="V136" s="99">
        <f aca="true" t="shared" si="26" ref="V136:AA149">COUNTIF($L136:$U136,V$5)</f>
        <v>0</v>
      </c>
      <c r="W136" s="99">
        <f t="shared" si="26"/>
        <v>0</v>
      </c>
      <c r="X136" s="99">
        <f t="shared" si="26"/>
        <v>0</v>
      </c>
      <c r="Y136" s="99">
        <f t="shared" si="26"/>
        <v>1</v>
      </c>
      <c r="Z136" s="99">
        <f t="shared" si="26"/>
        <v>0</v>
      </c>
      <c r="AA136" s="99">
        <f t="shared" si="26"/>
        <v>1</v>
      </c>
      <c r="AB136" s="9" t="s">
        <v>1924</v>
      </c>
      <c r="AC136" s="9"/>
      <c r="AD136" s="9"/>
      <c r="AE136" s="9"/>
      <c r="AF136" s="9"/>
      <c r="AG136" s="9" t="s">
        <v>1920</v>
      </c>
      <c r="AH136" s="9" t="s">
        <v>1921</v>
      </c>
      <c r="AI136" s="9" t="s">
        <v>1924</v>
      </c>
      <c r="AJ136" s="9"/>
      <c r="AK136" s="9"/>
      <c r="AL136" s="9" t="s">
        <v>1923</v>
      </c>
      <c r="AM136" s="9" t="s">
        <v>1921</v>
      </c>
      <c r="AN136" s="9"/>
      <c r="AO136" s="9"/>
      <c r="AP136" s="9"/>
      <c r="AQ136" s="9" t="s">
        <v>1920</v>
      </c>
      <c r="AR136" s="9" t="s">
        <v>1922</v>
      </c>
      <c r="AS136" s="9"/>
      <c r="AT136" s="9"/>
      <c r="AU136" s="9"/>
      <c r="AV136" s="9" t="s">
        <v>1920</v>
      </c>
      <c r="AW136" s="9" t="s">
        <v>1922</v>
      </c>
      <c r="AX136" s="9"/>
      <c r="AY136" s="9"/>
      <c r="AZ136" s="9"/>
      <c r="BA136" s="9" t="s">
        <v>1924</v>
      </c>
      <c r="BB136" s="9"/>
      <c r="BC136" s="9"/>
      <c r="BD136" s="9"/>
      <c r="BE136" s="9"/>
      <c r="BF136" s="9" t="s">
        <v>1924</v>
      </c>
      <c r="BG136" s="9" t="s">
        <v>1923</v>
      </c>
      <c r="BH136" s="9"/>
      <c r="BI136" s="9"/>
      <c r="BJ136" s="9"/>
      <c r="BK136" s="9" t="s">
        <v>1924</v>
      </c>
      <c r="BL136" s="9"/>
      <c r="BM136" s="9"/>
      <c r="BN136" s="9"/>
      <c r="BO136" s="9"/>
      <c r="BP136" s="9" t="s">
        <v>1920</v>
      </c>
      <c r="BQ136" s="9" t="s">
        <v>1922</v>
      </c>
      <c r="BR136" s="9"/>
      <c r="BS136" s="9"/>
      <c r="BT136" s="9"/>
      <c r="BU136" s="9" t="s">
        <v>1924</v>
      </c>
      <c r="BV136" s="9" t="s">
        <v>1920</v>
      </c>
      <c r="BW136" s="9" t="s">
        <v>1922</v>
      </c>
      <c r="BX136" s="9" t="s">
        <v>1923</v>
      </c>
      <c r="BY136" s="9"/>
      <c r="BZ136" s="104">
        <f aca="true" t="shared" si="27" ref="BZ136:CF149">COUNTIF($AB136:$BY136,BZ$5)</f>
        <v>0</v>
      </c>
      <c r="CA136" s="104">
        <f t="shared" si="27"/>
        <v>0</v>
      </c>
      <c r="CB136" s="104">
        <f t="shared" si="27"/>
        <v>5</v>
      </c>
      <c r="CC136" s="104">
        <f t="shared" si="27"/>
        <v>4</v>
      </c>
      <c r="CD136" s="104">
        <f t="shared" si="27"/>
        <v>0</v>
      </c>
      <c r="CE136" s="104">
        <f t="shared" si="27"/>
        <v>2</v>
      </c>
      <c r="CF136" s="104">
        <f t="shared" si="27"/>
        <v>3</v>
      </c>
      <c r="CG136" s="23" t="s">
        <v>1237</v>
      </c>
      <c r="CH136" s="9">
        <v>2</v>
      </c>
      <c r="CI136" s="9">
        <v>6</v>
      </c>
      <c r="CJ136" s="9"/>
      <c r="CK136" s="9"/>
      <c r="CL136" s="9"/>
      <c r="CM136" s="23"/>
      <c r="CN136" s="17" t="s">
        <v>1238</v>
      </c>
      <c r="CO136" s="9"/>
      <c r="CP136" s="9"/>
      <c r="CQ136" s="9"/>
      <c r="CR136" s="9"/>
      <c r="CS136" s="23"/>
      <c r="CT136" s="17" t="s">
        <v>1238</v>
      </c>
      <c r="CU136" s="17"/>
      <c r="CV136" s="23"/>
      <c r="CW136" s="17" t="s">
        <v>1586</v>
      </c>
      <c r="CX136" s="17" t="s">
        <v>1586</v>
      </c>
      <c r="CY136" s="17" t="s">
        <v>1587</v>
      </c>
      <c r="CZ136" s="17" t="s">
        <v>1588</v>
      </c>
      <c r="DA136" s="17" t="s">
        <v>1587</v>
      </c>
      <c r="DB136" s="17" t="s">
        <v>1586</v>
      </c>
      <c r="DC136" s="17" t="s">
        <v>1586</v>
      </c>
      <c r="DD136" s="17" t="s">
        <v>1587</v>
      </c>
      <c r="DE136" s="17" t="s">
        <v>1586</v>
      </c>
      <c r="DF136" s="17" t="s">
        <v>1587</v>
      </c>
      <c r="DG136" s="17" t="s">
        <v>1586</v>
      </c>
      <c r="DH136" s="23" t="s">
        <v>1239</v>
      </c>
      <c r="DI136" s="23" t="s">
        <v>1240</v>
      </c>
      <c r="DJ136" s="23" t="s">
        <v>1241</v>
      </c>
      <c r="DK136" s="23" t="s">
        <v>1242</v>
      </c>
      <c r="DL136" s="23" t="s">
        <v>1243</v>
      </c>
      <c r="DM136" s="24"/>
    </row>
    <row r="137" spans="2:117" ht="31.5">
      <c r="B137" s="20" t="s">
        <v>693</v>
      </c>
      <c r="C137" s="7">
        <v>5</v>
      </c>
      <c r="D137" s="18" t="s">
        <v>694</v>
      </c>
      <c r="E137" s="9">
        <v>1</v>
      </c>
      <c r="F137" s="18"/>
      <c r="G137" s="18" t="s">
        <v>695</v>
      </c>
      <c r="H137" s="18" t="s">
        <v>696</v>
      </c>
      <c r="I137" s="18" t="s">
        <v>697</v>
      </c>
      <c r="J137" s="18" t="s">
        <v>698</v>
      </c>
      <c r="K137" s="18" t="s">
        <v>699</v>
      </c>
      <c r="L137" s="9">
        <v>1</v>
      </c>
      <c r="M137" s="9">
        <v>23</v>
      </c>
      <c r="N137" s="9">
        <v>22</v>
      </c>
      <c r="O137" s="9">
        <v>16</v>
      </c>
      <c r="P137" s="9">
        <v>7</v>
      </c>
      <c r="Q137" s="9">
        <v>6</v>
      </c>
      <c r="R137" s="9">
        <v>24</v>
      </c>
      <c r="S137" s="9">
        <v>11</v>
      </c>
      <c r="T137" s="9">
        <v>25</v>
      </c>
      <c r="U137" s="9"/>
      <c r="V137" s="99">
        <f t="shared" si="26"/>
        <v>0</v>
      </c>
      <c r="W137" s="99">
        <f t="shared" si="26"/>
        <v>0</v>
      </c>
      <c r="X137" s="99">
        <f t="shared" si="26"/>
        <v>0</v>
      </c>
      <c r="Y137" s="99">
        <f t="shared" si="26"/>
        <v>1</v>
      </c>
      <c r="Z137" s="99">
        <f t="shared" si="26"/>
        <v>1</v>
      </c>
      <c r="AA137" s="99">
        <f t="shared" si="26"/>
        <v>0</v>
      </c>
      <c r="AB137" s="9" t="s">
        <v>685</v>
      </c>
      <c r="AC137" s="9" t="s">
        <v>700</v>
      </c>
      <c r="AD137" s="9" t="s">
        <v>687</v>
      </c>
      <c r="AE137" s="9"/>
      <c r="AF137" s="9"/>
      <c r="AG137" s="9" t="s">
        <v>700</v>
      </c>
      <c r="AH137" s="9"/>
      <c r="AI137" s="9"/>
      <c r="AJ137" s="9"/>
      <c r="AK137" s="9"/>
      <c r="AL137" s="9" t="s">
        <v>685</v>
      </c>
      <c r="AM137" s="9" t="s">
        <v>700</v>
      </c>
      <c r="AN137" s="9"/>
      <c r="AO137" s="9"/>
      <c r="AP137" s="9"/>
      <c r="AQ137" s="9" t="s">
        <v>685</v>
      </c>
      <c r="AR137" s="9" t="s">
        <v>700</v>
      </c>
      <c r="AS137" s="9"/>
      <c r="AT137" s="9"/>
      <c r="AU137" s="9"/>
      <c r="AV137" s="9" t="s">
        <v>685</v>
      </c>
      <c r="AW137" s="9"/>
      <c r="AX137" s="9"/>
      <c r="AY137" s="9"/>
      <c r="AZ137" s="9"/>
      <c r="BA137" s="9" t="s">
        <v>686</v>
      </c>
      <c r="BB137" s="9" t="s">
        <v>685</v>
      </c>
      <c r="BC137" s="9" t="s">
        <v>700</v>
      </c>
      <c r="BD137" s="9" t="s">
        <v>701</v>
      </c>
      <c r="BE137" s="9"/>
      <c r="BF137" s="9" t="s">
        <v>700</v>
      </c>
      <c r="BG137" s="9"/>
      <c r="BH137" s="9"/>
      <c r="BI137" s="9"/>
      <c r="BJ137" s="9"/>
      <c r="BK137" s="9" t="s">
        <v>700</v>
      </c>
      <c r="BL137" s="9" t="s">
        <v>701</v>
      </c>
      <c r="BM137" s="9" t="s">
        <v>687</v>
      </c>
      <c r="BN137" s="9"/>
      <c r="BO137" s="9"/>
      <c r="BP137" s="9" t="s">
        <v>700</v>
      </c>
      <c r="BQ137" s="9"/>
      <c r="BR137" s="9"/>
      <c r="BS137" s="9"/>
      <c r="BT137" s="9"/>
      <c r="BU137" s="9"/>
      <c r="BV137" s="9"/>
      <c r="BW137" s="9"/>
      <c r="BX137" s="9"/>
      <c r="BY137" s="9"/>
      <c r="BZ137" s="104">
        <f t="shared" si="27"/>
        <v>1</v>
      </c>
      <c r="CA137" s="104">
        <f t="shared" si="27"/>
        <v>0</v>
      </c>
      <c r="CB137" s="104">
        <f t="shared" si="27"/>
        <v>5</v>
      </c>
      <c r="CC137" s="104">
        <f t="shared" si="27"/>
        <v>8</v>
      </c>
      <c r="CD137" s="104">
        <f t="shared" si="27"/>
        <v>0</v>
      </c>
      <c r="CE137" s="104">
        <f t="shared" si="27"/>
        <v>2</v>
      </c>
      <c r="CF137" s="104">
        <f t="shared" si="27"/>
        <v>2</v>
      </c>
      <c r="CG137" s="18"/>
      <c r="CH137" s="9">
        <v>1</v>
      </c>
      <c r="CI137" s="9">
        <v>4</v>
      </c>
      <c r="CJ137" s="9">
        <v>5</v>
      </c>
      <c r="CK137" s="9"/>
      <c r="CL137" s="9"/>
      <c r="CM137" s="18"/>
      <c r="CN137" s="9" t="s">
        <v>1581</v>
      </c>
      <c r="CO137" s="9" t="s">
        <v>754</v>
      </c>
      <c r="CP137" s="9"/>
      <c r="CQ137" s="9"/>
      <c r="CR137" s="9"/>
      <c r="CS137" s="18" t="s">
        <v>702</v>
      </c>
      <c r="CT137" s="9" t="s">
        <v>1581</v>
      </c>
      <c r="CU137" s="9" t="s">
        <v>703</v>
      </c>
      <c r="CV137" s="18"/>
      <c r="CW137" s="17" t="s">
        <v>1586</v>
      </c>
      <c r="CX137" s="17" t="s">
        <v>1586</v>
      </c>
      <c r="CY137" s="17" t="s">
        <v>1587</v>
      </c>
      <c r="CZ137" s="17" t="s">
        <v>1588</v>
      </c>
      <c r="DA137" s="17" t="s">
        <v>1586</v>
      </c>
      <c r="DB137" s="17" t="s">
        <v>1586</v>
      </c>
      <c r="DC137" s="9" t="s">
        <v>1587</v>
      </c>
      <c r="DD137" s="9" t="s">
        <v>1587</v>
      </c>
      <c r="DE137" s="9" t="s">
        <v>1586</v>
      </c>
      <c r="DF137" s="9" t="s">
        <v>1587</v>
      </c>
      <c r="DG137" s="9" t="s">
        <v>1587</v>
      </c>
      <c r="DH137" s="17" t="s">
        <v>704</v>
      </c>
      <c r="DI137" s="17" t="s">
        <v>705</v>
      </c>
      <c r="DJ137" s="17" t="s">
        <v>706</v>
      </c>
      <c r="DK137" s="17" t="s">
        <v>707</v>
      </c>
      <c r="DL137" s="18" t="s">
        <v>708</v>
      </c>
      <c r="DM137" s="24"/>
    </row>
    <row r="138" spans="2:117" ht="21">
      <c r="B138" s="20" t="s">
        <v>709</v>
      </c>
      <c r="C138" s="7">
        <v>5</v>
      </c>
      <c r="D138" s="18" t="s">
        <v>710</v>
      </c>
      <c r="E138" s="9">
        <v>4</v>
      </c>
      <c r="F138" s="18"/>
      <c r="G138" s="18" t="s">
        <v>711</v>
      </c>
      <c r="H138" s="18"/>
      <c r="I138" s="18"/>
      <c r="J138" s="18"/>
      <c r="K138" s="18"/>
      <c r="L138" s="9">
        <v>16</v>
      </c>
      <c r="M138" s="9">
        <v>9</v>
      </c>
      <c r="N138" s="9">
        <v>6</v>
      </c>
      <c r="O138" s="9">
        <v>11</v>
      </c>
      <c r="P138" s="9">
        <v>2</v>
      </c>
      <c r="Q138" s="9">
        <v>13</v>
      </c>
      <c r="R138" s="9"/>
      <c r="S138" s="9"/>
      <c r="T138" s="9"/>
      <c r="U138" s="9"/>
      <c r="V138" s="99">
        <f t="shared" si="26"/>
        <v>0</v>
      </c>
      <c r="W138" s="99">
        <f t="shared" si="26"/>
        <v>1</v>
      </c>
      <c r="X138" s="99">
        <f t="shared" si="26"/>
        <v>0</v>
      </c>
      <c r="Y138" s="99">
        <f t="shared" si="26"/>
        <v>0</v>
      </c>
      <c r="Z138" s="99">
        <f t="shared" si="26"/>
        <v>1</v>
      </c>
      <c r="AA138" s="99">
        <f t="shared" si="26"/>
        <v>0</v>
      </c>
      <c r="AB138" s="9" t="s">
        <v>685</v>
      </c>
      <c r="AC138" s="9" t="s">
        <v>700</v>
      </c>
      <c r="AD138" s="9"/>
      <c r="AE138" s="9"/>
      <c r="AF138" s="9"/>
      <c r="AG138" s="9" t="s">
        <v>700</v>
      </c>
      <c r="AH138" s="9"/>
      <c r="AI138" s="9"/>
      <c r="AJ138" s="9"/>
      <c r="AK138" s="9"/>
      <c r="AL138" s="9" t="s">
        <v>686</v>
      </c>
      <c r="AM138" s="9" t="s">
        <v>685</v>
      </c>
      <c r="AN138" s="9" t="s">
        <v>700</v>
      </c>
      <c r="AO138" s="9" t="s">
        <v>701</v>
      </c>
      <c r="AP138" s="9"/>
      <c r="AQ138" s="9" t="s">
        <v>700</v>
      </c>
      <c r="AR138" s="9" t="s">
        <v>701</v>
      </c>
      <c r="AS138" s="9" t="s">
        <v>687</v>
      </c>
      <c r="AT138" s="9"/>
      <c r="AU138" s="9"/>
      <c r="AV138" s="9" t="s">
        <v>685</v>
      </c>
      <c r="AW138" s="9" t="s">
        <v>700</v>
      </c>
      <c r="AX138" s="9"/>
      <c r="AY138" s="9"/>
      <c r="AZ138" s="9"/>
      <c r="BA138" s="9" t="s">
        <v>685</v>
      </c>
      <c r="BB138" s="9" t="s">
        <v>700</v>
      </c>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104">
        <f t="shared" si="27"/>
        <v>1</v>
      </c>
      <c r="CA138" s="104">
        <f t="shared" si="27"/>
        <v>0</v>
      </c>
      <c r="CB138" s="104">
        <f t="shared" si="27"/>
        <v>4</v>
      </c>
      <c r="CC138" s="104">
        <f t="shared" si="27"/>
        <v>6</v>
      </c>
      <c r="CD138" s="104">
        <f t="shared" si="27"/>
        <v>0</v>
      </c>
      <c r="CE138" s="104">
        <f t="shared" si="27"/>
        <v>2</v>
      </c>
      <c r="CF138" s="104">
        <f t="shared" si="27"/>
        <v>1</v>
      </c>
      <c r="CG138" s="18"/>
      <c r="CH138" s="9"/>
      <c r="CI138" s="9"/>
      <c r="CJ138" s="9"/>
      <c r="CK138" s="9"/>
      <c r="CL138" s="9"/>
      <c r="CM138" s="18"/>
      <c r="CN138" s="9"/>
      <c r="CO138" s="9"/>
      <c r="CP138" s="9"/>
      <c r="CQ138" s="9"/>
      <c r="CR138" s="9"/>
      <c r="CS138" s="18"/>
      <c r="CT138" s="9"/>
      <c r="CU138" s="9"/>
      <c r="CV138" s="18"/>
      <c r="CW138" s="17" t="s">
        <v>261</v>
      </c>
      <c r="CX138" s="17" t="s">
        <v>261</v>
      </c>
      <c r="CY138" s="17" t="s">
        <v>261</v>
      </c>
      <c r="CZ138" s="17" t="s">
        <v>261</v>
      </c>
      <c r="DA138" s="17" t="s">
        <v>261</v>
      </c>
      <c r="DB138" s="17" t="s">
        <v>261</v>
      </c>
      <c r="DC138" s="17" t="s">
        <v>261</v>
      </c>
      <c r="DD138" s="17" t="s">
        <v>261</v>
      </c>
      <c r="DE138" s="17" t="s">
        <v>261</v>
      </c>
      <c r="DF138" s="17" t="s">
        <v>261</v>
      </c>
      <c r="DG138" s="17" t="s">
        <v>261</v>
      </c>
      <c r="DH138" s="17"/>
      <c r="DI138" s="17"/>
      <c r="DJ138" s="17"/>
      <c r="DK138" s="17"/>
      <c r="DL138" s="18"/>
      <c r="DM138" s="24"/>
    </row>
    <row r="139" spans="2:135" ht="35.25" customHeight="1">
      <c r="B139" s="54">
        <v>83</v>
      </c>
      <c r="C139" s="7">
        <v>3</v>
      </c>
      <c r="D139" s="9"/>
      <c r="E139" s="9">
        <v>1</v>
      </c>
      <c r="F139" s="28"/>
      <c r="G139" s="18" t="s">
        <v>26</v>
      </c>
      <c r="H139" s="18" t="s">
        <v>27</v>
      </c>
      <c r="I139" s="29" t="s">
        <v>2106</v>
      </c>
      <c r="J139" s="29" t="s">
        <v>28</v>
      </c>
      <c r="K139" s="29" t="s">
        <v>29</v>
      </c>
      <c r="L139" s="21">
        <v>7</v>
      </c>
      <c r="M139" s="21">
        <v>17</v>
      </c>
      <c r="N139" s="21">
        <v>9</v>
      </c>
      <c r="O139" s="21">
        <v>4</v>
      </c>
      <c r="P139" s="21">
        <v>18</v>
      </c>
      <c r="Q139" s="21">
        <v>12</v>
      </c>
      <c r="R139" s="21">
        <v>10</v>
      </c>
      <c r="S139" s="21">
        <v>22</v>
      </c>
      <c r="T139" s="21">
        <v>23</v>
      </c>
      <c r="U139" s="21">
        <v>2</v>
      </c>
      <c r="V139" s="99">
        <f t="shared" si="26"/>
        <v>1</v>
      </c>
      <c r="W139" s="99">
        <f t="shared" si="26"/>
        <v>1</v>
      </c>
      <c r="X139" s="99">
        <f t="shared" si="26"/>
        <v>1</v>
      </c>
      <c r="Y139" s="99">
        <f t="shared" si="26"/>
        <v>1</v>
      </c>
      <c r="Z139" s="99">
        <f t="shared" si="26"/>
        <v>0</v>
      </c>
      <c r="AA139" s="99">
        <f t="shared" si="26"/>
        <v>1</v>
      </c>
      <c r="AB139" s="21" t="s">
        <v>1192</v>
      </c>
      <c r="AC139" s="21" t="s">
        <v>967</v>
      </c>
      <c r="AD139" s="21" t="s">
        <v>30</v>
      </c>
      <c r="AE139" s="21"/>
      <c r="AF139" s="21"/>
      <c r="AG139" s="21" t="s">
        <v>1192</v>
      </c>
      <c r="AH139" s="21" t="s">
        <v>967</v>
      </c>
      <c r="AI139" s="21"/>
      <c r="AJ139" s="21"/>
      <c r="AK139" s="21"/>
      <c r="AL139" s="21" t="s">
        <v>1192</v>
      </c>
      <c r="AM139" s="21" t="s">
        <v>967</v>
      </c>
      <c r="AN139" s="21" t="s">
        <v>968</v>
      </c>
      <c r="AO139" s="21" t="s">
        <v>1190</v>
      </c>
      <c r="AP139" s="21"/>
      <c r="AQ139" s="21" t="s">
        <v>1192</v>
      </c>
      <c r="AR139" s="21" t="s">
        <v>967</v>
      </c>
      <c r="AS139" s="21"/>
      <c r="AT139" s="21"/>
      <c r="AU139" s="21"/>
      <c r="AV139" s="21" t="s">
        <v>1192</v>
      </c>
      <c r="AW139" s="21" t="s">
        <v>967</v>
      </c>
      <c r="AX139" s="21"/>
      <c r="AY139" s="21"/>
      <c r="AZ139" s="21"/>
      <c r="BA139" s="21" t="s">
        <v>1192</v>
      </c>
      <c r="BB139" s="21" t="s">
        <v>967</v>
      </c>
      <c r="BC139" s="21" t="s">
        <v>968</v>
      </c>
      <c r="BD139" s="21"/>
      <c r="BE139" s="21"/>
      <c r="BF139" s="21" t="s">
        <v>1192</v>
      </c>
      <c r="BG139" s="21" t="s">
        <v>967</v>
      </c>
      <c r="BH139" s="21"/>
      <c r="BI139" s="21"/>
      <c r="BJ139" s="21"/>
      <c r="BK139" s="21" t="s">
        <v>967</v>
      </c>
      <c r="BL139" s="21" t="s">
        <v>968</v>
      </c>
      <c r="BM139" s="21"/>
      <c r="BN139" s="21"/>
      <c r="BO139" s="21"/>
      <c r="BP139" s="21" t="s">
        <v>967</v>
      </c>
      <c r="BQ139" s="21"/>
      <c r="BR139" s="21"/>
      <c r="BS139" s="21"/>
      <c r="BT139" s="21"/>
      <c r="BU139" s="21" t="s">
        <v>967</v>
      </c>
      <c r="BV139" s="21"/>
      <c r="BW139" s="21"/>
      <c r="BX139" s="21"/>
      <c r="BY139" s="21"/>
      <c r="BZ139" s="104">
        <f t="shared" si="27"/>
        <v>1</v>
      </c>
      <c r="CA139" s="104">
        <f t="shared" si="27"/>
        <v>0</v>
      </c>
      <c r="CB139" s="104">
        <f t="shared" si="27"/>
        <v>7</v>
      </c>
      <c r="CC139" s="104">
        <f t="shared" si="27"/>
        <v>10</v>
      </c>
      <c r="CD139" s="104">
        <f t="shared" si="27"/>
        <v>0</v>
      </c>
      <c r="CE139" s="104">
        <f t="shared" si="27"/>
        <v>3</v>
      </c>
      <c r="CF139" s="104">
        <f t="shared" si="27"/>
        <v>1</v>
      </c>
      <c r="CG139" s="29"/>
      <c r="CH139" s="21">
        <v>1</v>
      </c>
      <c r="CI139" s="21">
        <v>2</v>
      </c>
      <c r="CJ139" s="21">
        <v>4</v>
      </c>
      <c r="CK139" s="21"/>
      <c r="CL139" s="21"/>
      <c r="CM139" s="28"/>
      <c r="CN139" s="21" t="s">
        <v>969</v>
      </c>
      <c r="CO139" s="21" t="s">
        <v>967</v>
      </c>
      <c r="CP139" s="21"/>
      <c r="CQ139" s="21"/>
      <c r="CR139" s="21"/>
      <c r="CS139" s="18" t="s">
        <v>31</v>
      </c>
      <c r="CT139" s="21" t="s">
        <v>32</v>
      </c>
      <c r="CU139" s="21" t="s">
        <v>32</v>
      </c>
      <c r="CV139" s="18"/>
      <c r="CW139" s="29" t="s">
        <v>1586</v>
      </c>
      <c r="CX139" s="29" t="s">
        <v>1587</v>
      </c>
      <c r="CY139" s="29" t="s">
        <v>1586</v>
      </c>
      <c r="CZ139" s="29" t="s">
        <v>1588</v>
      </c>
      <c r="DA139" s="29" t="s">
        <v>1586</v>
      </c>
      <c r="DB139" s="29" t="s">
        <v>1586</v>
      </c>
      <c r="DC139" s="21" t="s">
        <v>1587</v>
      </c>
      <c r="DD139" s="21" t="s">
        <v>1587</v>
      </c>
      <c r="DE139" s="21" t="s">
        <v>1588</v>
      </c>
      <c r="DF139" s="21" t="s">
        <v>1586</v>
      </c>
      <c r="DG139" s="21" t="s">
        <v>1586</v>
      </c>
      <c r="DH139" s="18" t="s">
        <v>33</v>
      </c>
      <c r="DI139" s="18" t="s">
        <v>34</v>
      </c>
      <c r="DJ139" s="18" t="s">
        <v>35</v>
      </c>
      <c r="DK139" s="18" t="s">
        <v>36</v>
      </c>
      <c r="DL139" s="18" t="s">
        <v>37</v>
      </c>
      <c r="DM139" s="30"/>
      <c r="DN139" s="31"/>
      <c r="DO139" s="31"/>
      <c r="DP139" s="31"/>
      <c r="DQ139" s="31"/>
      <c r="DR139" s="31"/>
      <c r="DS139" s="31"/>
      <c r="DT139" s="31"/>
      <c r="DU139" s="31"/>
      <c r="DV139" s="31"/>
      <c r="DW139" s="31"/>
      <c r="DX139" s="31"/>
      <c r="DY139" s="31"/>
      <c r="DZ139" s="31"/>
      <c r="EA139" s="31"/>
      <c r="EB139" s="31"/>
      <c r="EC139" s="31"/>
      <c r="ED139" s="31"/>
      <c r="EE139" s="31"/>
    </row>
    <row r="140" spans="2:135" ht="27" customHeight="1">
      <c r="B140" s="54">
        <v>84</v>
      </c>
      <c r="C140" s="7">
        <v>3</v>
      </c>
      <c r="D140" s="9"/>
      <c r="E140" s="9">
        <v>3</v>
      </c>
      <c r="F140" s="28"/>
      <c r="G140" s="18" t="s">
        <v>38</v>
      </c>
      <c r="H140" s="18"/>
      <c r="I140" s="29"/>
      <c r="J140" s="29"/>
      <c r="K140" s="29"/>
      <c r="L140" s="21">
        <v>12</v>
      </c>
      <c r="M140" s="21">
        <v>13</v>
      </c>
      <c r="N140" s="21">
        <v>14</v>
      </c>
      <c r="O140" s="21">
        <v>11</v>
      </c>
      <c r="P140" s="21">
        <v>17</v>
      </c>
      <c r="Q140" s="21">
        <v>7</v>
      </c>
      <c r="R140" s="21">
        <v>4</v>
      </c>
      <c r="S140" s="21">
        <v>21</v>
      </c>
      <c r="T140" s="21">
        <v>1</v>
      </c>
      <c r="U140" s="21">
        <v>2</v>
      </c>
      <c r="V140" s="99">
        <f t="shared" si="26"/>
        <v>0</v>
      </c>
      <c r="W140" s="99">
        <f t="shared" si="26"/>
        <v>0</v>
      </c>
      <c r="X140" s="99">
        <f t="shared" si="26"/>
        <v>1</v>
      </c>
      <c r="Y140" s="99">
        <f t="shared" si="26"/>
        <v>1</v>
      </c>
      <c r="Z140" s="99">
        <f t="shared" si="26"/>
        <v>1</v>
      </c>
      <c r="AA140" s="99">
        <f t="shared" si="26"/>
        <v>1</v>
      </c>
      <c r="AB140" s="21" t="s">
        <v>516</v>
      </c>
      <c r="AC140" s="21"/>
      <c r="AD140" s="21"/>
      <c r="AE140" s="21"/>
      <c r="AF140" s="21"/>
      <c r="AG140" s="21" t="s">
        <v>516</v>
      </c>
      <c r="AH140" s="21"/>
      <c r="AI140" s="21"/>
      <c r="AJ140" s="21"/>
      <c r="AK140" s="21"/>
      <c r="AL140" s="21" t="s">
        <v>516</v>
      </c>
      <c r="AM140" s="21"/>
      <c r="AN140" s="21"/>
      <c r="AO140" s="21"/>
      <c r="AP140" s="21"/>
      <c r="AQ140" s="21" t="s">
        <v>1929</v>
      </c>
      <c r="AR140" s="21" t="s">
        <v>518</v>
      </c>
      <c r="AS140" s="21"/>
      <c r="AT140" s="21"/>
      <c r="AU140" s="21"/>
      <c r="AV140" s="21" t="s">
        <v>516</v>
      </c>
      <c r="AW140" s="21" t="s">
        <v>1929</v>
      </c>
      <c r="AX140" s="21"/>
      <c r="AY140" s="21"/>
      <c r="AZ140" s="21"/>
      <c r="BA140" s="21" t="s">
        <v>516</v>
      </c>
      <c r="BB140" s="21"/>
      <c r="BC140" s="21"/>
      <c r="BD140" s="21"/>
      <c r="BE140" s="21"/>
      <c r="BF140" s="21" t="s">
        <v>516</v>
      </c>
      <c r="BG140" s="21"/>
      <c r="BH140" s="21"/>
      <c r="BI140" s="21"/>
      <c r="BJ140" s="21"/>
      <c r="BK140" s="21" t="s">
        <v>516</v>
      </c>
      <c r="BL140" s="21"/>
      <c r="BM140" s="21"/>
      <c r="BN140" s="21"/>
      <c r="BO140" s="21"/>
      <c r="BP140" s="21" t="s">
        <v>516</v>
      </c>
      <c r="BQ140" s="21" t="s">
        <v>517</v>
      </c>
      <c r="BR140" s="21"/>
      <c r="BS140" s="21"/>
      <c r="BT140" s="21"/>
      <c r="BU140" s="21" t="s">
        <v>516</v>
      </c>
      <c r="BV140" s="21"/>
      <c r="BW140" s="21"/>
      <c r="BX140" s="21"/>
      <c r="BY140" s="21"/>
      <c r="BZ140" s="104">
        <f t="shared" si="27"/>
        <v>1</v>
      </c>
      <c r="CA140" s="104">
        <f t="shared" si="27"/>
        <v>0</v>
      </c>
      <c r="CB140" s="104">
        <f t="shared" si="27"/>
        <v>9</v>
      </c>
      <c r="CC140" s="104">
        <f t="shared" si="27"/>
        <v>0</v>
      </c>
      <c r="CD140" s="104">
        <f t="shared" si="27"/>
        <v>0</v>
      </c>
      <c r="CE140" s="104">
        <f t="shared" si="27"/>
        <v>2</v>
      </c>
      <c r="CF140" s="104">
        <f t="shared" si="27"/>
        <v>1</v>
      </c>
      <c r="CG140" s="29"/>
      <c r="CH140" s="21">
        <v>1</v>
      </c>
      <c r="CI140" s="21">
        <v>2</v>
      </c>
      <c r="CJ140" s="21">
        <v>3</v>
      </c>
      <c r="CK140" s="21">
        <v>4</v>
      </c>
      <c r="CL140" s="21">
        <v>6</v>
      </c>
      <c r="CM140" s="28"/>
      <c r="CN140" s="21" t="s">
        <v>1912</v>
      </c>
      <c r="CO140" s="21" t="s">
        <v>517</v>
      </c>
      <c r="CP140" s="21" t="s">
        <v>1929</v>
      </c>
      <c r="CQ140" s="21"/>
      <c r="CR140" s="21"/>
      <c r="CS140" s="18"/>
      <c r="CT140" s="21" t="s">
        <v>1912</v>
      </c>
      <c r="CU140" s="21" t="s">
        <v>1912</v>
      </c>
      <c r="CV140" s="18" t="s">
        <v>39</v>
      </c>
      <c r="CW140" s="29" t="s">
        <v>1587</v>
      </c>
      <c r="CX140" s="29" t="s">
        <v>1586</v>
      </c>
      <c r="CY140" s="29" t="s">
        <v>1587</v>
      </c>
      <c r="CZ140" s="29"/>
      <c r="DA140" s="29" t="s">
        <v>1586</v>
      </c>
      <c r="DB140" s="29" t="s">
        <v>1586</v>
      </c>
      <c r="DC140" s="21" t="s">
        <v>1587</v>
      </c>
      <c r="DD140" s="21" t="s">
        <v>1587</v>
      </c>
      <c r="DE140" s="21" t="s">
        <v>1586</v>
      </c>
      <c r="DF140" s="21" t="s">
        <v>1586</v>
      </c>
      <c r="DG140" s="21" t="s">
        <v>1586</v>
      </c>
      <c r="DH140" s="18" t="s">
        <v>40</v>
      </c>
      <c r="DI140" s="18" t="s">
        <v>41</v>
      </c>
      <c r="DJ140" s="18" t="s">
        <v>42</v>
      </c>
      <c r="DK140" s="18" t="s">
        <v>43</v>
      </c>
      <c r="DL140" s="18" t="s">
        <v>44</v>
      </c>
      <c r="DM140" s="30"/>
      <c r="DN140" s="31"/>
      <c r="DO140" s="31"/>
      <c r="DP140" s="31"/>
      <c r="DQ140" s="31"/>
      <c r="DR140" s="31"/>
      <c r="DS140" s="31"/>
      <c r="DT140" s="31"/>
      <c r="DU140" s="31"/>
      <c r="DV140" s="31"/>
      <c r="DW140" s="31"/>
      <c r="DX140" s="31"/>
      <c r="DY140" s="31"/>
      <c r="DZ140" s="31"/>
      <c r="EA140" s="31"/>
      <c r="EB140" s="31"/>
      <c r="EC140" s="31"/>
      <c r="ED140" s="31"/>
      <c r="EE140" s="31"/>
    </row>
    <row r="141" spans="2:117" ht="21">
      <c r="B141" s="51">
        <v>85</v>
      </c>
      <c r="C141" s="7">
        <v>2</v>
      </c>
      <c r="D141" s="23"/>
      <c r="E141" s="9">
        <v>1</v>
      </c>
      <c r="F141" s="23"/>
      <c r="G141" s="23" t="s">
        <v>1244</v>
      </c>
      <c r="H141" s="23"/>
      <c r="I141" s="23"/>
      <c r="J141" s="23"/>
      <c r="K141" s="23"/>
      <c r="L141" s="9">
        <v>1</v>
      </c>
      <c r="M141" s="9">
        <v>2</v>
      </c>
      <c r="N141" s="9">
        <v>11</v>
      </c>
      <c r="O141" s="9">
        <v>6</v>
      </c>
      <c r="P141" s="9">
        <v>17</v>
      </c>
      <c r="Q141" s="9">
        <v>18</v>
      </c>
      <c r="R141" s="9">
        <v>9</v>
      </c>
      <c r="S141" s="9">
        <v>8</v>
      </c>
      <c r="T141" s="9"/>
      <c r="U141" s="9"/>
      <c r="V141" s="99">
        <f t="shared" si="26"/>
        <v>0</v>
      </c>
      <c r="W141" s="99">
        <f t="shared" si="26"/>
        <v>1</v>
      </c>
      <c r="X141" s="99">
        <f t="shared" si="26"/>
        <v>0</v>
      </c>
      <c r="Y141" s="99">
        <f t="shared" si="26"/>
        <v>0</v>
      </c>
      <c r="Z141" s="99">
        <f t="shared" si="26"/>
        <v>1</v>
      </c>
      <c r="AA141" s="99">
        <f t="shared" si="26"/>
        <v>1</v>
      </c>
      <c r="AB141" s="9" t="s">
        <v>1245</v>
      </c>
      <c r="AC141" s="9" t="s">
        <v>1246</v>
      </c>
      <c r="AD141" s="9"/>
      <c r="AE141" s="9"/>
      <c r="AF141" s="9"/>
      <c r="AG141" s="9" t="s">
        <v>1246</v>
      </c>
      <c r="AH141" s="9" t="s">
        <v>1247</v>
      </c>
      <c r="AI141" s="9"/>
      <c r="AJ141" s="9"/>
      <c r="AK141" s="9"/>
      <c r="AL141" s="9" t="s">
        <v>1246</v>
      </c>
      <c r="AM141" s="9" t="s">
        <v>1245</v>
      </c>
      <c r="AN141" s="9"/>
      <c r="AO141" s="9"/>
      <c r="AP141" s="9"/>
      <c r="AQ141" s="9" t="s">
        <v>1246</v>
      </c>
      <c r="AR141" s="9" t="s">
        <v>1248</v>
      </c>
      <c r="AS141" s="9"/>
      <c r="AT141" s="9"/>
      <c r="AU141" s="9"/>
      <c r="AV141" s="9" t="s">
        <v>1246</v>
      </c>
      <c r="AW141" s="9" t="s">
        <v>1247</v>
      </c>
      <c r="AX141" s="9"/>
      <c r="AY141" s="9"/>
      <c r="AZ141" s="9"/>
      <c r="BA141" s="9" t="s">
        <v>1246</v>
      </c>
      <c r="BB141" s="9" t="s">
        <v>1247</v>
      </c>
      <c r="BC141" s="9"/>
      <c r="BD141" s="9"/>
      <c r="BE141" s="9"/>
      <c r="BF141" s="9" t="s">
        <v>1246</v>
      </c>
      <c r="BG141" s="9"/>
      <c r="BH141" s="9"/>
      <c r="BI141" s="9"/>
      <c r="BJ141" s="9"/>
      <c r="BK141" s="9" t="s">
        <v>1246</v>
      </c>
      <c r="BL141" s="9" t="s">
        <v>1247</v>
      </c>
      <c r="BM141" s="9"/>
      <c r="BN141" s="9"/>
      <c r="BO141" s="9"/>
      <c r="BP141" s="9"/>
      <c r="BQ141" s="9"/>
      <c r="BR141" s="9"/>
      <c r="BS141" s="9"/>
      <c r="BT141" s="9"/>
      <c r="BU141" s="9"/>
      <c r="BV141" s="9"/>
      <c r="BW141" s="9"/>
      <c r="BX141" s="9"/>
      <c r="BY141" s="9"/>
      <c r="BZ141" s="104">
        <f t="shared" si="27"/>
        <v>2</v>
      </c>
      <c r="CA141" s="104">
        <f t="shared" si="27"/>
        <v>0</v>
      </c>
      <c r="CB141" s="104">
        <f t="shared" si="27"/>
        <v>4</v>
      </c>
      <c r="CC141" s="104">
        <f t="shared" si="27"/>
        <v>8</v>
      </c>
      <c r="CD141" s="104">
        <f t="shared" si="27"/>
        <v>0</v>
      </c>
      <c r="CE141" s="104">
        <f t="shared" si="27"/>
        <v>0</v>
      </c>
      <c r="CF141" s="104">
        <f t="shared" si="27"/>
        <v>1</v>
      </c>
      <c r="CG141" s="23"/>
      <c r="CH141" s="9">
        <v>2</v>
      </c>
      <c r="CI141" s="9">
        <v>3</v>
      </c>
      <c r="CJ141" s="9">
        <v>4</v>
      </c>
      <c r="CK141" s="9"/>
      <c r="CL141" s="9"/>
      <c r="CM141" s="23"/>
      <c r="CN141" s="17" t="s">
        <v>2081</v>
      </c>
      <c r="CO141" s="9" t="s">
        <v>1245</v>
      </c>
      <c r="CP141" s="9" t="s">
        <v>1249</v>
      </c>
      <c r="CQ141" s="9"/>
      <c r="CR141" s="9"/>
      <c r="CS141" s="23" t="s">
        <v>1250</v>
      </c>
      <c r="CT141" s="17" t="s">
        <v>1912</v>
      </c>
      <c r="CU141" s="17" t="s">
        <v>1932</v>
      </c>
      <c r="CV141" s="23"/>
      <c r="CW141" s="17" t="s">
        <v>261</v>
      </c>
      <c r="CX141" s="17" t="s">
        <v>261</v>
      </c>
      <c r="CY141" s="17" t="s">
        <v>261</v>
      </c>
      <c r="CZ141" s="17" t="s">
        <v>261</v>
      </c>
      <c r="DA141" s="17" t="s">
        <v>261</v>
      </c>
      <c r="DB141" s="17" t="s">
        <v>261</v>
      </c>
      <c r="DC141" s="17" t="s">
        <v>261</v>
      </c>
      <c r="DD141" s="17" t="s">
        <v>261</v>
      </c>
      <c r="DE141" s="17" t="s">
        <v>261</v>
      </c>
      <c r="DF141" s="17" t="s">
        <v>261</v>
      </c>
      <c r="DG141" s="17" t="s">
        <v>261</v>
      </c>
      <c r="DH141" s="23" t="s">
        <v>1251</v>
      </c>
      <c r="DI141" s="23" t="s">
        <v>1252</v>
      </c>
      <c r="DJ141" s="23" t="s">
        <v>1253</v>
      </c>
      <c r="DK141" s="23" t="s">
        <v>1655</v>
      </c>
      <c r="DL141" s="23" t="s">
        <v>1656</v>
      </c>
      <c r="DM141" s="24"/>
    </row>
    <row r="142" spans="2:117" ht="31.5">
      <c r="B142" s="20" t="s">
        <v>712</v>
      </c>
      <c r="C142" s="7">
        <v>5</v>
      </c>
      <c r="D142" s="18" t="s">
        <v>713</v>
      </c>
      <c r="E142" s="9">
        <v>4</v>
      </c>
      <c r="F142" s="18"/>
      <c r="G142" s="18" t="s">
        <v>1873</v>
      </c>
      <c r="H142" s="18"/>
      <c r="I142" s="18"/>
      <c r="J142" s="18"/>
      <c r="K142" s="18"/>
      <c r="L142" s="9">
        <v>6</v>
      </c>
      <c r="M142" s="9">
        <v>7</v>
      </c>
      <c r="N142" s="9">
        <v>11</v>
      </c>
      <c r="O142" s="9">
        <v>8</v>
      </c>
      <c r="P142" s="9">
        <v>2</v>
      </c>
      <c r="Q142" s="9"/>
      <c r="R142" s="9"/>
      <c r="S142" s="9"/>
      <c r="T142" s="9"/>
      <c r="U142" s="9"/>
      <c r="V142" s="99">
        <f t="shared" si="26"/>
        <v>0</v>
      </c>
      <c r="W142" s="99">
        <f t="shared" si="26"/>
        <v>0</v>
      </c>
      <c r="X142" s="99">
        <f t="shared" si="26"/>
        <v>0</v>
      </c>
      <c r="Y142" s="99">
        <f t="shared" si="26"/>
        <v>1</v>
      </c>
      <c r="Z142" s="99">
        <f t="shared" si="26"/>
        <v>1</v>
      </c>
      <c r="AA142" s="99">
        <f t="shared" si="26"/>
        <v>0</v>
      </c>
      <c r="AB142" s="9" t="s">
        <v>1874</v>
      </c>
      <c r="AC142" s="9" t="s">
        <v>1875</v>
      </c>
      <c r="AD142" s="9" t="s">
        <v>685</v>
      </c>
      <c r="AE142" s="9" t="s">
        <v>700</v>
      </c>
      <c r="AF142" s="9"/>
      <c r="AG142" s="9" t="s">
        <v>685</v>
      </c>
      <c r="AH142" s="9" t="s">
        <v>1874</v>
      </c>
      <c r="AI142" s="9"/>
      <c r="AJ142" s="9"/>
      <c r="AK142" s="9"/>
      <c r="AL142" s="9" t="s">
        <v>1874</v>
      </c>
      <c r="AM142" s="9" t="s">
        <v>687</v>
      </c>
      <c r="AN142" s="9" t="s">
        <v>700</v>
      </c>
      <c r="AO142" s="9"/>
      <c r="AP142" s="9"/>
      <c r="AQ142" s="9" t="s">
        <v>686</v>
      </c>
      <c r="AR142" s="9" t="s">
        <v>1874</v>
      </c>
      <c r="AS142" s="9"/>
      <c r="AT142" s="9"/>
      <c r="AU142" s="9"/>
      <c r="AV142" s="9" t="s">
        <v>1874</v>
      </c>
      <c r="AW142" s="9" t="s">
        <v>1875</v>
      </c>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104">
        <f t="shared" si="27"/>
        <v>1</v>
      </c>
      <c r="CA142" s="104">
        <f t="shared" si="27"/>
        <v>0</v>
      </c>
      <c r="CB142" s="104">
        <f t="shared" si="27"/>
        <v>2</v>
      </c>
      <c r="CC142" s="104">
        <f t="shared" si="27"/>
        <v>2</v>
      </c>
      <c r="CD142" s="104">
        <f t="shared" si="27"/>
        <v>2</v>
      </c>
      <c r="CE142" s="104">
        <f t="shared" si="27"/>
        <v>0</v>
      </c>
      <c r="CF142" s="104">
        <f t="shared" si="27"/>
        <v>1</v>
      </c>
      <c r="CG142" s="18" t="s">
        <v>1876</v>
      </c>
      <c r="CH142" s="9">
        <v>3</v>
      </c>
      <c r="CI142" s="9"/>
      <c r="CJ142" s="9"/>
      <c r="CK142" s="9"/>
      <c r="CL142" s="9"/>
      <c r="CM142" s="18"/>
      <c r="CN142" s="9" t="s">
        <v>703</v>
      </c>
      <c r="CO142" s="9"/>
      <c r="CP142" s="9"/>
      <c r="CQ142" s="9"/>
      <c r="CR142" s="9"/>
      <c r="CS142" s="18"/>
      <c r="CT142" s="9"/>
      <c r="CU142" s="9"/>
      <c r="CV142" s="18"/>
      <c r="CW142" s="17" t="s">
        <v>1586</v>
      </c>
      <c r="CX142" s="17"/>
      <c r="CY142" s="17"/>
      <c r="CZ142" s="17"/>
      <c r="DA142" s="17"/>
      <c r="DB142" s="17" t="s">
        <v>1586</v>
      </c>
      <c r="DC142" s="9"/>
      <c r="DD142" s="9"/>
      <c r="DE142" s="9"/>
      <c r="DF142" s="9"/>
      <c r="DG142" s="9" t="s">
        <v>1586</v>
      </c>
      <c r="DH142" s="17" t="s">
        <v>1877</v>
      </c>
      <c r="DI142" s="17" t="s">
        <v>1878</v>
      </c>
      <c r="DJ142" s="17" t="s">
        <v>1879</v>
      </c>
      <c r="DK142" s="17" t="s">
        <v>1880</v>
      </c>
      <c r="DL142" s="18" t="s">
        <v>1881</v>
      </c>
      <c r="DM142" s="24"/>
    </row>
    <row r="143" spans="2:117" ht="13.5">
      <c r="B143" s="51">
        <v>87</v>
      </c>
      <c r="C143" s="7">
        <v>2</v>
      </c>
      <c r="D143" s="23"/>
      <c r="E143" s="9">
        <v>2</v>
      </c>
      <c r="F143" s="23"/>
      <c r="G143" s="23" t="s">
        <v>1657</v>
      </c>
      <c r="H143" s="23"/>
      <c r="I143" s="23"/>
      <c r="J143" s="23"/>
      <c r="K143" s="23"/>
      <c r="L143" s="9">
        <v>5</v>
      </c>
      <c r="M143" s="9">
        <v>6</v>
      </c>
      <c r="N143" s="9">
        <v>11</v>
      </c>
      <c r="O143" s="9">
        <v>1</v>
      </c>
      <c r="P143" s="9"/>
      <c r="Q143" s="9"/>
      <c r="R143" s="9"/>
      <c r="S143" s="9"/>
      <c r="T143" s="9"/>
      <c r="U143" s="9"/>
      <c r="V143" s="99">
        <f t="shared" si="26"/>
        <v>0</v>
      </c>
      <c r="W143" s="99">
        <f t="shared" si="26"/>
        <v>0</v>
      </c>
      <c r="X143" s="99">
        <f t="shared" si="26"/>
        <v>0</v>
      </c>
      <c r="Y143" s="99">
        <f t="shared" si="26"/>
        <v>0</v>
      </c>
      <c r="Z143" s="99">
        <f t="shared" si="26"/>
        <v>1</v>
      </c>
      <c r="AA143" s="99">
        <f t="shared" si="26"/>
        <v>0</v>
      </c>
      <c r="AB143" s="9" t="s">
        <v>1658</v>
      </c>
      <c r="AC143" s="9" t="s">
        <v>1659</v>
      </c>
      <c r="AD143" s="9" t="s">
        <v>1660</v>
      </c>
      <c r="AE143" s="9"/>
      <c r="AF143" s="9"/>
      <c r="AG143" s="9" t="s">
        <v>1660</v>
      </c>
      <c r="AH143" s="9" t="s">
        <v>1658</v>
      </c>
      <c r="AI143" s="9" t="s">
        <v>1659</v>
      </c>
      <c r="AJ143" s="9"/>
      <c r="AK143" s="9"/>
      <c r="AL143" s="9" t="s">
        <v>1661</v>
      </c>
      <c r="AM143" s="9" t="s">
        <v>1659</v>
      </c>
      <c r="AN143" s="9"/>
      <c r="AO143" s="9"/>
      <c r="AP143" s="9"/>
      <c r="AQ143" s="9" t="s">
        <v>1658</v>
      </c>
      <c r="AR143" s="9" t="s">
        <v>1660</v>
      </c>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104">
        <f t="shared" si="27"/>
        <v>0</v>
      </c>
      <c r="CA143" s="104">
        <f t="shared" si="27"/>
        <v>0</v>
      </c>
      <c r="CB143" s="104">
        <f t="shared" si="27"/>
        <v>3</v>
      </c>
      <c r="CC143" s="104">
        <f t="shared" si="27"/>
        <v>3</v>
      </c>
      <c r="CD143" s="104">
        <f t="shared" si="27"/>
        <v>3</v>
      </c>
      <c r="CE143" s="104">
        <f t="shared" si="27"/>
        <v>0</v>
      </c>
      <c r="CF143" s="104">
        <f t="shared" si="27"/>
        <v>1</v>
      </c>
      <c r="CG143" s="23"/>
      <c r="CH143" s="9">
        <v>3</v>
      </c>
      <c r="CI143" s="9"/>
      <c r="CJ143" s="9"/>
      <c r="CK143" s="9"/>
      <c r="CL143" s="9"/>
      <c r="CM143" s="23"/>
      <c r="CN143" s="17" t="s">
        <v>1662</v>
      </c>
      <c r="CO143" s="9"/>
      <c r="CP143" s="9"/>
      <c r="CQ143" s="9"/>
      <c r="CR143" s="9"/>
      <c r="CS143" s="23"/>
      <c r="CT143" s="17"/>
      <c r="CU143" s="17"/>
      <c r="CV143" s="23"/>
      <c r="CW143" s="17" t="s">
        <v>261</v>
      </c>
      <c r="CX143" s="17" t="s">
        <v>261</v>
      </c>
      <c r="CY143" s="17" t="s">
        <v>261</v>
      </c>
      <c r="CZ143" s="17" t="s">
        <v>261</v>
      </c>
      <c r="DA143" s="17" t="s">
        <v>261</v>
      </c>
      <c r="DB143" s="17" t="s">
        <v>261</v>
      </c>
      <c r="DC143" s="17" t="s">
        <v>261</v>
      </c>
      <c r="DD143" s="17" t="s">
        <v>261</v>
      </c>
      <c r="DE143" s="17" t="s">
        <v>261</v>
      </c>
      <c r="DF143" s="17" t="s">
        <v>261</v>
      </c>
      <c r="DG143" s="17" t="s">
        <v>261</v>
      </c>
      <c r="DH143" s="23"/>
      <c r="DI143" s="23"/>
      <c r="DJ143" s="23"/>
      <c r="DK143" s="23"/>
      <c r="DL143" s="23"/>
      <c r="DM143" s="24"/>
    </row>
    <row r="144" spans="2:117" ht="52.5">
      <c r="B144" s="20" t="s">
        <v>1882</v>
      </c>
      <c r="C144" s="7">
        <v>5</v>
      </c>
      <c r="D144" s="18" t="s">
        <v>1883</v>
      </c>
      <c r="E144" s="9">
        <v>1</v>
      </c>
      <c r="F144" s="18"/>
      <c r="G144" s="18" t="s">
        <v>1884</v>
      </c>
      <c r="H144" s="18" t="s">
        <v>1885</v>
      </c>
      <c r="I144" s="18"/>
      <c r="J144" s="18"/>
      <c r="K144" s="18"/>
      <c r="L144" s="9">
        <v>8</v>
      </c>
      <c r="M144" s="9">
        <v>11</v>
      </c>
      <c r="N144" s="9">
        <v>6</v>
      </c>
      <c r="O144" s="9">
        <v>2</v>
      </c>
      <c r="P144" s="9">
        <v>22</v>
      </c>
      <c r="Q144" s="9">
        <v>7</v>
      </c>
      <c r="R144" s="9"/>
      <c r="S144" s="9"/>
      <c r="T144" s="9"/>
      <c r="U144" s="9"/>
      <c r="V144" s="99">
        <f t="shared" si="26"/>
        <v>0</v>
      </c>
      <c r="W144" s="99">
        <f t="shared" si="26"/>
        <v>0</v>
      </c>
      <c r="X144" s="99">
        <f t="shared" si="26"/>
        <v>0</v>
      </c>
      <c r="Y144" s="99">
        <f t="shared" si="26"/>
        <v>1</v>
      </c>
      <c r="Z144" s="99">
        <f t="shared" si="26"/>
        <v>1</v>
      </c>
      <c r="AA144" s="99">
        <f t="shared" si="26"/>
        <v>0</v>
      </c>
      <c r="AB144" s="9" t="s">
        <v>685</v>
      </c>
      <c r="AC144" s="9" t="s">
        <v>700</v>
      </c>
      <c r="AD144" s="9"/>
      <c r="AE144" s="9"/>
      <c r="AF144" s="9"/>
      <c r="AG144" s="9" t="s">
        <v>687</v>
      </c>
      <c r="AH144" s="9" t="s">
        <v>700</v>
      </c>
      <c r="AI144" s="9"/>
      <c r="AJ144" s="9"/>
      <c r="AK144" s="9"/>
      <c r="AL144" s="9" t="s">
        <v>685</v>
      </c>
      <c r="AM144" s="9" t="s">
        <v>687</v>
      </c>
      <c r="AN144" s="9"/>
      <c r="AO144" s="9"/>
      <c r="AP144" s="9"/>
      <c r="AQ144" s="9" t="s">
        <v>687</v>
      </c>
      <c r="AR144" s="9" t="s">
        <v>700</v>
      </c>
      <c r="AS144" s="9"/>
      <c r="AT144" s="9"/>
      <c r="AU144" s="9"/>
      <c r="AV144" s="9" t="s">
        <v>687</v>
      </c>
      <c r="AW144" s="9" t="s">
        <v>700</v>
      </c>
      <c r="AX144" s="9"/>
      <c r="AY144" s="9"/>
      <c r="AZ144" s="9"/>
      <c r="BA144" s="9" t="s">
        <v>685</v>
      </c>
      <c r="BB144" s="9" t="s">
        <v>687</v>
      </c>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104">
        <f t="shared" si="27"/>
        <v>0</v>
      </c>
      <c r="CA144" s="104">
        <f t="shared" si="27"/>
        <v>0</v>
      </c>
      <c r="CB144" s="104">
        <f t="shared" si="27"/>
        <v>3</v>
      </c>
      <c r="CC144" s="104">
        <f t="shared" si="27"/>
        <v>4</v>
      </c>
      <c r="CD144" s="104">
        <f t="shared" si="27"/>
        <v>0</v>
      </c>
      <c r="CE144" s="104">
        <f t="shared" si="27"/>
        <v>0</v>
      </c>
      <c r="CF144" s="104">
        <f t="shared" si="27"/>
        <v>5</v>
      </c>
      <c r="CG144" s="18"/>
      <c r="CH144" s="9"/>
      <c r="CI144" s="9"/>
      <c r="CJ144" s="9"/>
      <c r="CK144" s="9"/>
      <c r="CL144" s="9"/>
      <c r="CM144" s="18" t="s">
        <v>1886</v>
      </c>
      <c r="CN144" s="9" t="s">
        <v>1581</v>
      </c>
      <c r="CO144" s="9" t="s">
        <v>1874</v>
      </c>
      <c r="CP144" s="9"/>
      <c r="CQ144" s="9"/>
      <c r="CR144" s="9"/>
      <c r="CS144" s="18" t="s">
        <v>1887</v>
      </c>
      <c r="CT144" s="9" t="s">
        <v>703</v>
      </c>
      <c r="CU144" s="9" t="s">
        <v>703</v>
      </c>
      <c r="CV144" s="18"/>
      <c r="CW144" s="17" t="s">
        <v>1587</v>
      </c>
      <c r="CX144" s="17" t="s">
        <v>1588</v>
      </c>
      <c r="CY144" s="17" t="s">
        <v>1586</v>
      </c>
      <c r="CZ144" s="17" t="s">
        <v>1588</v>
      </c>
      <c r="DA144" s="17" t="s">
        <v>1586</v>
      </c>
      <c r="DB144" s="17" t="s">
        <v>1586</v>
      </c>
      <c r="DC144" s="9" t="s">
        <v>1586</v>
      </c>
      <c r="DD144" s="9" t="s">
        <v>1586</v>
      </c>
      <c r="DE144" s="9" t="s">
        <v>1586</v>
      </c>
      <c r="DF144" s="9" t="s">
        <v>1586</v>
      </c>
      <c r="DG144" s="9" t="s">
        <v>1588</v>
      </c>
      <c r="DH144" s="17" t="s">
        <v>1888</v>
      </c>
      <c r="DI144" s="17" t="s">
        <v>1889</v>
      </c>
      <c r="DJ144" s="17" t="s">
        <v>1890</v>
      </c>
      <c r="DK144" s="17"/>
      <c r="DL144" s="18"/>
      <c r="DM144" s="24"/>
    </row>
    <row r="145" spans="2:117" ht="21">
      <c r="B145" s="20" t="s">
        <v>935</v>
      </c>
      <c r="C145" s="7">
        <v>1</v>
      </c>
      <c r="D145" s="18"/>
      <c r="E145" s="9">
        <v>1</v>
      </c>
      <c r="F145" s="18"/>
      <c r="G145" s="18" t="s">
        <v>937</v>
      </c>
      <c r="H145" s="18" t="s">
        <v>2106</v>
      </c>
      <c r="I145" s="18" t="s">
        <v>1130</v>
      </c>
      <c r="J145" s="18"/>
      <c r="K145" s="18"/>
      <c r="L145" s="9">
        <v>11</v>
      </c>
      <c r="M145" s="9">
        <v>22</v>
      </c>
      <c r="N145" s="9">
        <v>16</v>
      </c>
      <c r="O145" s="9">
        <v>19</v>
      </c>
      <c r="P145" s="9">
        <v>7</v>
      </c>
      <c r="Q145" s="9">
        <v>6</v>
      </c>
      <c r="R145" s="9">
        <v>8</v>
      </c>
      <c r="S145" s="9">
        <v>18</v>
      </c>
      <c r="T145" s="9">
        <v>5</v>
      </c>
      <c r="U145" s="9">
        <v>1</v>
      </c>
      <c r="V145" s="99">
        <f t="shared" si="26"/>
        <v>0</v>
      </c>
      <c r="W145" s="99">
        <f t="shared" si="26"/>
        <v>0</v>
      </c>
      <c r="X145" s="99">
        <f t="shared" si="26"/>
        <v>0</v>
      </c>
      <c r="Y145" s="99">
        <f t="shared" si="26"/>
        <v>1</v>
      </c>
      <c r="Z145" s="99">
        <f t="shared" si="26"/>
        <v>1</v>
      </c>
      <c r="AA145" s="99">
        <f t="shared" si="26"/>
        <v>0</v>
      </c>
      <c r="AB145" s="9" t="s">
        <v>1642</v>
      </c>
      <c r="AC145" s="9" t="s">
        <v>628</v>
      </c>
      <c r="AD145" s="9"/>
      <c r="AE145" s="9"/>
      <c r="AF145" s="9"/>
      <c r="AG145" s="9" t="s">
        <v>631</v>
      </c>
      <c r="AH145" s="9" t="s">
        <v>632</v>
      </c>
      <c r="AI145" s="9"/>
      <c r="AJ145" s="9"/>
      <c r="AK145" s="9"/>
      <c r="AL145" s="9" t="s">
        <v>631</v>
      </c>
      <c r="AM145" s="9" t="s">
        <v>1642</v>
      </c>
      <c r="AN145" s="9"/>
      <c r="AO145" s="9"/>
      <c r="AP145" s="9"/>
      <c r="AQ145" s="9" t="s">
        <v>631</v>
      </c>
      <c r="AR145" s="9" t="s">
        <v>1642</v>
      </c>
      <c r="AS145" s="9"/>
      <c r="AT145" s="9"/>
      <c r="AU145" s="9"/>
      <c r="AV145" s="9" t="s">
        <v>632</v>
      </c>
      <c r="AW145" s="9" t="s">
        <v>1642</v>
      </c>
      <c r="AX145" s="9"/>
      <c r="AY145" s="9"/>
      <c r="AZ145" s="9"/>
      <c r="BA145" s="9" t="s">
        <v>631</v>
      </c>
      <c r="BB145" s="9" t="s">
        <v>1642</v>
      </c>
      <c r="BC145" s="9"/>
      <c r="BD145" s="9"/>
      <c r="BE145" s="9"/>
      <c r="BF145" s="9" t="s">
        <v>633</v>
      </c>
      <c r="BG145" s="9" t="s">
        <v>1642</v>
      </c>
      <c r="BH145" s="9"/>
      <c r="BI145" s="9"/>
      <c r="BJ145" s="9"/>
      <c r="BK145" s="9" t="s">
        <v>632</v>
      </c>
      <c r="BL145" s="9" t="s">
        <v>631</v>
      </c>
      <c r="BM145" s="9"/>
      <c r="BN145" s="9"/>
      <c r="BO145" s="9"/>
      <c r="BP145" s="9" t="s">
        <v>633</v>
      </c>
      <c r="BQ145" s="9" t="s">
        <v>628</v>
      </c>
      <c r="BR145" s="9"/>
      <c r="BS145" s="9"/>
      <c r="BT145" s="9"/>
      <c r="BU145" s="9" t="s">
        <v>628</v>
      </c>
      <c r="BV145" s="9" t="s">
        <v>633</v>
      </c>
      <c r="BW145" s="9"/>
      <c r="BX145" s="9"/>
      <c r="BY145" s="9"/>
      <c r="BZ145" s="104">
        <f t="shared" si="27"/>
        <v>3</v>
      </c>
      <c r="CA145" s="104">
        <f t="shared" si="27"/>
        <v>6</v>
      </c>
      <c r="CB145" s="104">
        <f t="shared" si="27"/>
        <v>3</v>
      </c>
      <c r="CC145" s="104">
        <f t="shared" si="27"/>
        <v>5</v>
      </c>
      <c r="CD145" s="104">
        <f t="shared" si="27"/>
        <v>0</v>
      </c>
      <c r="CE145" s="104">
        <f t="shared" si="27"/>
        <v>0</v>
      </c>
      <c r="CF145" s="104">
        <f t="shared" si="27"/>
        <v>3</v>
      </c>
      <c r="CG145" s="18"/>
      <c r="CH145" s="9">
        <v>3</v>
      </c>
      <c r="CI145" s="9">
        <v>5</v>
      </c>
      <c r="CJ145" s="9"/>
      <c r="CK145" s="9"/>
      <c r="CL145" s="9"/>
      <c r="CM145" s="18"/>
      <c r="CN145" s="9" t="s">
        <v>635</v>
      </c>
      <c r="CO145" s="9" t="s">
        <v>631</v>
      </c>
      <c r="CP145" s="9"/>
      <c r="CQ145" s="9"/>
      <c r="CR145" s="9"/>
      <c r="CS145" s="18"/>
      <c r="CT145" s="9" t="s">
        <v>635</v>
      </c>
      <c r="CU145" s="9" t="s">
        <v>636</v>
      </c>
      <c r="CV145" s="18"/>
      <c r="CW145" s="17" t="s">
        <v>1586</v>
      </c>
      <c r="CX145" s="17" t="s">
        <v>1587</v>
      </c>
      <c r="CY145" s="17" t="s">
        <v>1586</v>
      </c>
      <c r="CZ145" s="17" t="s">
        <v>1588</v>
      </c>
      <c r="DA145" s="17" t="s">
        <v>1586</v>
      </c>
      <c r="DB145" s="17" t="s">
        <v>1586</v>
      </c>
      <c r="DC145" s="9" t="s">
        <v>1586</v>
      </c>
      <c r="DD145" s="9" t="s">
        <v>1586</v>
      </c>
      <c r="DE145" s="9" t="s">
        <v>1587</v>
      </c>
      <c r="DF145" s="9" t="s">
        <v>1587</v>
      </c>
      <c r="DG145" s="9" t="s">
        <v>1587</v>
      </c>
      <c r="DH145" s="17" t="s">
        <v>939</v>
      </c>
      <c r="DI145" s="17" t="s">
        <v>941</v>
      </c>
      <c r="DJ145" s="17" t="s">
        <v>942</v>
      </c>
      <c r="DK145" s="17" t="s">
        <v>943</v>
      </c>
      <c r="DL145" s="18" t="s">
        <v>944</v>
      </c>
      <c r="DM145" s="24"/>
    </row>
    <row r="146" spans="2:117" ht="31.5">
      <c r="B146" s="20" t="s">
        <v>1891</v>
      </c>
      <c r="C146" s="7">
        <v>5</v>
      </c>
      <c r="D146" s="18" t="s">
        <v>1892</v>
      </c>
      <c r="E146" s="9">
        <v>1</v>
      </c>
      <c r="F146" s="18"/>
      <c r="G146" s="18" t="s">
        <v>1893</v>
      </c>
      <c r="H146" s="18"/>
      <c r="I146" s="18"/>
      <c r="J146" s="18"/>
      <c r="K146" s="18"/>
      <c r="L146" s="9">
        <v>12</v>
      </c>
      <c r="M146" s="9">
        <v>17</v>
      </c>
      <c r="N146" s="9">
        <v>1</v>
      </c>
      <c r="O146" s="9">
        <v>4</v>
      </c>
      <c r="P146" s="9">
        <v>8</v>
      </c>
      <c r="Q146" s="9">
        <v>18</v>
      </c>
      <c r="R146" s="9">
        <v>11</v>
      </c>
      <c r="S146" s="9"/>
      <c r="T146" s="9"/>
      <c r="U146" s="9"/>
      <c r="V146" s="99">
        <f t="shared" si="26"/>
        <v>0</v>
      </c>
      <c r="W146" s="99">
        <f t="shared" si="26"/>
        <v>0</v>
      </c>
      <c r="X146" s="99">
        <f t="shared" si="26"/>
        <v>1</v>
      </c>
      <c r="Y146" s="99">
        <f t="shared" si="26"/>
        <v>0</v>
      </c>
      <c r="Z146" s="99">
        <f t="shared" si="26"/>
        <v>1</v>
      </c>
      <c r="AA146" s="99">
        <f t="shared" si="26"/>
        <v>1</v>
      </c>
      <c r="AB146" s="9" t="s">
        <v>700</v>
      </c>
      <c r="AC146" s="9"/>
      <c r="AD146" s="9"/>
      <c r="AE146" s="9"/>
      <c r="AF146" s="9"/>
      <c r="AG146" s="9" t="s">
        <v>685</v>
      </c>
      <c r="AH146" s="9" t="s">
        <v>700</v>
      </c>
      <c r="AI146" s="9"/>
      <c r="AJ146" s="9"/>
      <c r="AK146" s="9"/>
      <c r="AL146" s="9" t="s">
        <v>686</v>
      </c>
      <c r="AM146" s="9" t="s">
        <v>685</v>
      </c>
      <c r="AN146" s="9" t="s">
        <v>700</v>
      </c>
      <c r="AO146" s="9"/>
      <c r="AP146" s="9"/>
      <c r="AQ146" s="9" t="s">
        <v>685</v>
      </c>
      <c r="AR146" s="9" t="s">
        <v>700</v>
      </c>
      <c r="AS146" s="9"/>
      <c r="AT146" s="9"/>
      <c r="AU146" s="9"/>
      <c r="AV146" s="9" t="s">
        <v>685</v>
      </c>
      <c r="AW146" s="9" t="s">
        <v>700</v>
      </c>
      <c r="AX146" s="9"/>
      <c r="AY146" s="9"/>
      <c r="AZ146" s="9"/>
      <c r="BA146" s="9" t="s">
        <v>685</v>
      </c>
      <c r="BB146" s="9"/>
      <c r="BC146" s="9"/>
      <c r="BD146" s="9"/>
      <c r="BE146" s="9"/>
      <c r="BF146" s="9" t="s">
        <v>685</v>
      </c>
      <c r="BG146" s="9" t="s">
        <v>700</v>
      </c>
      <c r="BH146" s="9"/>
      <c r="BI146" s="9"/>
      <c r="BJ146" s="9"/>
      <c r="BK146" s="9"/>
      <c r="BL146" s="9"/>
      <c r="BM146" s="9"/>
      <c r="BN146" s="9"/>
      <c r="BO146" s="9"/>
      <c r="BP146" s="9"/>
      <c r="BQ146" s="9"/>
      <c r="BR146" s="9"/>
      <c r="BS146" s="9"/>
      <c r="BT146" s="9"/>
      <c r="BU146" s="9"/>
      <c r="BV146" s="9"/>
      <c r="BW146" s="9"/>
      <c r="BX146" s="9"/>
      <c r="BY146" s="9"/>
      <c r="BZ146" s="104">
        <f t="shared" si="27"/>
        <v>1</v>
      </c>
      <c r="CA146" s="104">
        <f t="shared" si="27"/>
        <v>0</v>
      </c>
      <c r="CB146" s="104">
        <f t="shared" si="27"/>
        <v>6</v>
      </c>
      <c r="CC146" s="104">
        <f t="shared" si="27"/>
        <v>6</v>
      </c>
      <c r="CD146" s="104">
        <f t="shared" si="27"/>
        <v>0</v>
      </c>
      <c r="CE146" s="104">
        <f t="shared" si="27"/>
        <v>0</v>
      </c>
      <c r="CF146" s="104">
        <f t="shared" si="27"/>
        <v>0</v>
      </c>
      <c r="CG146" s="18"/>
      <c r="CH146" s="9">
        <v>3</v>
      </c>
      <c r="CI146" s="9">
        <v>4</v>
      </c>
      <c r="CJ146" s="9">
        <v>6</v>
      </c>
      <c r="CK146" s="9"/>
      <c r="CL146" s="9"/>
      <c r="CM146" s="18"/>
      <c r="CN146" s="9" t="s">
        <v>1581</v>
      </c>
      <c r="CO146" s="9" t="s">
        <v>700</v>
      </c>
      <c r="CP146" s="9"/>
      <c r="CQ146" s="9"/>
      <c r="CR146" s="9"/>
      <c r="CS146" s="18" t="s">
        <v>1894</v>
      </c>
      <c r="CT146" s="9" t="s">
        <v>1581</v>
      </c>
      <c r="CU146" s="9" t="s">
        <v>1581</v>
      </c>
      <c r="CV146" s="18" t="s">
        <v>1895</v>
      </c>
      <c r="CW146" s="17" t="s">
        <v>1586</v>
      </c>
      <c r="CX146" s="17" t="s">
        <v>1587</v>
      </c>
      <c r="CY146" s="17" t="s">
        <v>1586</v>
      </c>
      <c r="CZ146" s="17" t="s">
        <v>1588</v>
      </c>
      <c r="DA146" s="17" t="s">
        <v>1586</v>
      </c>
      <c r="DB146" s="17" t="s">
        <v>1586</v>
      </c>
      <c r="DC146" s="9" t="s">
        <v>1586</v>
      </c>
      <c r="DD146" s="9" t="s">
        <v>1587</v>
      </c>
      <c r="DE146" s="9" t="s">
        <v>1586</v>
      </c>
      <c r="DF146" s="9" t="s">
        <v>1586</v>
      </c>
      <c r="DG146" s="9" t="s">
        <v>1586</v>
      </c>
      <c r="DH146" s="17" t="s">
        <v>1896</v>
      </c>
      <c r="DI146" s="18" t="s">
        <v>1897</v>
      </c>
      <c r="DJ146" s="17" t="s">
        <v>1898</v>
      </c>
      <c r="DK146" s="17" t="s">
        <v>1899</v>
      </c>
      <c r="DL146" s="18" t="s">
        <v>1900</v>
      </c>
      <c r="DM146" s="24"/>
    </row>
    <row r="147" spans="2:117" ht="42">
      <c r="B147" s="20" t="s">
        <v>945</v>
      </c>
      <c r="C147" s="7">
        <v>1</v>
      </c>
      <c r="D147" s="18"/>
      <c r="E147" s="9">
        <v>1</v>
      </c>
      <c r="G147" s="18" t="s">
        <v>947</v>
      </c>
      <c r="H147" s="18"/>
      <c r="I147" s="18"/>
      <c r="J147" s="18"/>
      <c r="K147" s="18"/>
      <c r="L147" s="9">
        <v>1</v>
      </c>
      <c r="M147" s="9">
        <v>11</v>
      </c>
      <c r="N147" s="9">
        <v>16</v>
      </c>
      <c r="O147" s="9">
        <v>4</v>
      </c>
      <c r="P147" s="9"/>
      <c r="Q147" s="9"/>
      <c r="R147" s="9"/>
      <c r="S147" s="9"/>
      <c r="T147" s="9"/>
      <c r="U147" s="9"/>
      <c r="V147" s="99">
        <f t="shared" si="26"/>
        <v>0</v>
      </c>
      <c r="W147" s="99">
        <f t="shared" si="26"/>
        <v>0</v>
      </c>
      <c r="X147" s="99">
        <f t="shared" si="26"/>
        <v>1</v>
      </c>
      <c r="Y147" s="99">
        <f t="shared" si="26"/>
        <v>0</v>
      </c>
      <c r="Z147" s="99">
        <f t="shared" si="26"/>
        <v>1</v>
      </c>
      <c r="AA147" s="99">
        <f t="shared" si="26"/>
        <v>0</v>
      </c>
      <c r="AB147" s="9" t="s">
        <v>633</v>
      </c>
      <c r="AC147" s="9" t="s">
        <v>632</v>
      </c>
      <c r="AD147" s="9" t="s">
        <v>631</v>
      </c>
      <c r="AE147" s="9"/>
      <c r="AF147" s="9"/>
      <c r="AG147" s="9" t="s">
        <v>628</v>
      </c>
      <c r="AH147" s="9" t="s">
        <v>1642</v>
      </c>
      <c r="AI147" s="9" t="s">
        <v>631</v>
      </c>
      <c r="AJ147" s="9"/>
      <c r="AK147" s="9"/>
      <c r="AL147" s="9" t="s">
        <v>631</v>
      </c>
      <c r="AM147" s="9" t="s">
        <v>632</v>
      </c>
      <c r="AN147" s="9"/>
      <c r="AO147" s="9"/>
      <c r="AP147" s="9"/>
      <c r="AQ147" s="9" t="s">
        <v>1642</v>
      </c>
      <c r="AR147" s="9" t="s">
        <v>632</v>
      </c>
      <c r="AS147" s="9" t="s">
        <v>631</v>
      </c>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104">
        <f t="shared" si="27"/>
        <v>1</v>
      </c>
      <c r="CA147" s="104">
        <f t="shared" si="27"/>
        <v>2</v>
      </c>
      <c r="CB147" s="104">
        <f t="shared" si="27"/>
        <v>3</v>
      </c>
      <c r="CC147" s="104">
        <f t="shared" si="27"/>
        <v>4</v>
      </c>
      <c r="CD147" s="104">
        <f t="shared" si="27"/>
        <v>0</v>
      </c>
      <c r="CE147" s="104">
        <f t="shared" si="27"/>
        <v>0</v>
      </c>
      <c r="CF147" s="104">
        <f t="shared" si="27"/>
        <v>1</v>
      </c>
      <c r="CG147" s="18"/>
      <c r="CH147" s="9">
        <v>3</v>
      </c>
      <c r="CI147" s="9">
        <v>4</v>
      </c>
      <c r="CJ147" s="9">
        <v>5</v>
      </c>
      <c r="CK147" s="9"/>
      <c r="CL147" s="9"/>
      <c r="CM147" s="18"/>
      <c r="CN147" s="9" t="s">
        <v>636</v>
      </c>
      <c r="CO147" s="9"/>
      <c r="CP147" s="9"/>
      <c r="CQ147" s="9"/>
      <c r="CR147" s="9"/>
      <c r="CS147" s="18"/>
      <c r="CT147" s="9"/>
      <c r="CU147" s="9"/>
      <c r="CV147" s="18"/>
      <c r="CW147" s="17" t="s">
        <v>1586</v>
      </c>
      <c r="CX147" s="17" t="s">
        <v>1587</v>
      </c>
      <c r="CY147" s="17" t="s">
        <v>1587</v>
      </c>
      <c r="CZ147" s="17" t="s">
        <v>1587</v>
      </c>
      <c r="DA147" s="17" t="s">
        <v>1586</v>
      </c>
      <c r="DB147" s="17" t="s">
        <v>1586</v>
      </c>
      <c r="DC147" s="17" t="s">
        <v>1587</v>
      </c>
      <c r="DD147" s="17" t="s">
        <v>1588</v>
      </c>
      <c r="DE147" s="17" t="s">
        <v>1587</v>
      </c>
      <c r="DF147" s="17" t="s">
        <v>1586</v>
      </c>
      <c r="DG147" s="17" t="s">
        <v>1586</v>
      </c>
      <c r="DH147" s="17" t="s">
        <v>949</v>
      </c>
      <c r="DI147" s="18"/>
      <c r="DJ147" s="17"/>
      <c r="DK147" s="17" t="s">
        <v>950</v>
      </c>
      <c r="DL147" s="18"/>
      <c r="DM147" s="24"/>
    </row>
    <row r="148" spans="2:117" ht="31.5">
      <c r="B148" s="20" t="s">
        <v>951</v>
      </c>
      <c r="C148" s="7">
        <v>1</v>
      </c>
      <c r="D148" s="18"/>
      <c r="E148" s="9">
        <v>1</v>
      </c>
      <c r="F148" s="9"/>
      <c r="G148" s="18" t="s">
        <v>953</v>
      </c>
      <c r="H148" s="18"/>
      <c r="I148" s="18"/>
      <c r="J148" s="18"/>
      <c r="K148" s="18"/>
      <c r="L148" s="9">
        <v>5</v>
      </c>
      <c r="M148" s="9">
        <v>4</v>
      </c>
      <c r="N148" s="9">
        <v>2</v>
      </c>
      <c r="O148" s="9">
        <v>7</v>
      </c>
      <c r="P148" s="9">
        <v>6</v>
      </c>
      <c r="Q148" s="9">
        <v>11</v>
      </c>
      <c r="R148" s="9">
        <v>10</v>
      </c>
      <c r="S148" s="9">
        <v>17</v>
      </c>
      <c r="T148" s="9">
        <v>18</v>
      </c>
      <c r="U148" s="9">
        <v>8</v>
      </c>
      <c r="V148" s="99">
        <f t="shared" si="26"/>
        <v>1</v>
      </c>
      <c r="W148" s="99">
        <f t="shared" si="26"/>
        <v>0</v>
      </c>
      <c r="X148" s="99">
        <f t="shared" si="26"/>
        <v>1</v>
      </c>
      <c r="Y148" s="99">
        <f t="shared" si="26"/>
        <v>1</v>
      </c>
      <c r="Z148" s="99">
        <f t="shared" si="26"/>
        <v>1</v>
      </c>
      <c r="AA148" s="99">
        <f t="shared" si="26"/>
        <v>1</v>
      </c>
      <c r="AB148" s="9" t="s">
        <v>633</v>
      </c>
      <c r="AC148" s="9" t="s">
        <v>630</v>
      </c>
      <c r="AD148" s="9" t="s">
        <v>629</v>
      </c>
      <c r="AE148" s="9"/>
      <c r="AF148" s="9"/>
      <c r="AG148" s="9" t="s">
        <v>633</v>
      </c>
      <c r="AH148" s="9" t="s">
        <v>630</v>
      </c>
      <c r="AI148" s="9" t="s">
        <v>632</v>
      </c>
      <c r="AJ148" s="9"/>
      <c r="AK148" s="9"/>
      <c r="AL148" s="9" t="s">
        <v>630</v>
      </c>
      <c r="AM148" s="9" t="s">
        <v>632</v>
      </c>
      <c r="AN148" s="9" t="s">
        <v>633</v>
      </c>
      <c r="AO148" s="9"/>
      <c r="AP148" s="9"/>
      <c r="AQ148" s="9" t="s">
        <v>629</v>
      </c>
      <c r="AR148" s="9" t="s">
        <v>633</v>
      </c>
      <c r="AS148" s="9" t="s">
        <v>627</v>
      </c>
      <c r="AT148" s="9"/>
      <c r="AU148" s="9"/>
      <c r="AV148" s="9" t="s">
        <v>1642</v>
      </c>
      <c r="AW148" s="9" t="s">
        <v>630</v>
      </c>
      <c r="AX148" s="9"/>
      <c r="AY148" s="9"/>
      <c r="AZ148" s="9"/>
      <c r="BA148" s="9" t="s">
        <v>1642</v>
      </c>
      <c r="BB148" s="9" t="s">
        <v>630</v>
      </c>
      <c r="BC148" s="9" t="s">
        <v>629</v>
      </c>
      <c r="BD148" s="9" t="s">
        <v>628</v>
      </c>
      <c r="BE148" s="9"/>
      <c r="BF148" s="9" t="s">
        <v>630</v>
      </c>
      <c r="BG148" s="9" t="s">
        <v>628</v>
      </c>
      <c r="BH148" s="9" t="s">
        <v>629</v>
      </c>
      <c r="BI148" s="9"/>
      <c r="BJ148" s="9"/>
      <c r="BK148" s="9" t="s">
        <v>629</v>
      </c>
      <c r="BL148" s="9" t="s">
        <v>633</v>
      </c>
      <c r="BM148" s="9" t="s">
        <v>630</v>
      </c>
      <c r="BN148" s="9" t="s">
        <v>628</v>
      </c>
      <c r="BO148" s="9"/>
      <c r="BP148" s="9" t="s">
        <v>633</v>
      </c>
      <c r="BQ148" s="9" t="s">
        <v>630</v>
      </c>
      <c r="BR148" s="9" t="s">
        <v>629</v>
      </c>
      <c r="BS148" s="9"/>
      <c r="BT148" s="9"/>
      <c r="BU148" s="9" t="s">
        <v>630</v>
      </c>
      <c r="BV148" s="9" t="s">
        <v>633</v>
      </c>
      <c r="BW148" s="9" t="s">
        <v>628</v>
      </c>
      <c r="BX148" s="9"/>
      <c r="BY148" s="9"/>
      <c r="BZ148" s="104">
        <f t="shared" si="27"/>
        <v>7</v>
      </c>
      <c r="CA148" s="104">
        <f t="shared" si="27"/>
        <v>2</v>
      </c>
      <c r="CB148" s="104">
        <f t="shared" si="27"/>
        <v>2</v>
      </c>
      <c r="CC148" s="104">
        <f t="shared" si="27"/>
        <v>0</v>
      </c>
      <c r="CD148" s="104">
        <f t="shared" si="27"/>
        <v>1</v>
      </c>
      <c r="CE148" s="104">
        <f t="shared" si="27"/>
        <v>9</v>
      </c>
      <c r="CF148" s="104">
        <f t="shared" si="27"/>
        <v>4</v>
      </c>
      <c r="CG148" s="18" t="s">
        <v>954</v>
      </c>
      <c r="CH148" s="9">
        <v>2</v>
      </c>
      <c r="CI148" s="9">
        <v>3</v>
      </c>
      <c r="CJ148" s="9">
        <v>6</v>
      </c>
      <c r="CK148" s="9"/>
      <c r="CL148" s="9"/>
      <c r="CM148" s="18"/>
      <c r="CN148" s="9" t="s">
        <v>635</v>
      </c>
      <c r="CO148" s="9" t="s">
        <v>1971</v>
      </c>
      <c r="CP148" s="9"/>
      <c r="CQ148" s="9"/>
      <c r="CR148" s="9"/>
      <c r="CS148" s="18" t="s">
        <v>955</v>
      </c>
      <c r="CT148" s="9" t="s">
        <v>635</v>
      </c>
      <c r="CU148" s="9" t="s">
        <v>636</v>
      </c>
      <c r="CV148" s="18"/>
      <c r="CW148" s="17" t="s">
        <v>1586</v>
      </c>
      <c r="CX148" s="17" t="s">
        <v>1586</v>
      </c>
      <c r="CY148" s="17" t="s">
        <v>1587</v>
      </c>
      <c r="CZ148" s="17" t="s">
        <v>1587</v>
      </c>
      <c r="DA148" s="17" t="s">
        <v>1588</v>
      </c>
      <c r="DB148" s="17" t="s">
        <v>1586</v>
      </c>
      <c r="DC148" s="17" t="s">
        <v>1587</v>
      </c>
      <c r="DD148" s="17" t="s">
        <v>1587</v>
      </c>
      <c r="DE148" s="17" t="s">
        <v>1588</v>
      </c>
      <c r="DF148" s="17" t="s">
        <v>1588</v>
      </c>
      <c r="DG148" s="17" t="s">
        <v>1587</v>
      </c>
      <c r="DH148" s="17" t="s">
        <v>957</v>
      </c>
      <c r="DI148" s="18" t="s">
        <v>959</v>
      </c>
      <c r="DJ148" s="17" t="s">
        <v>960</v>
      </c>
      <c r="DK148" s="18" t="s">
        <v>16</v>
      </c>
      <c r="DL148" s="18" t="s">
        <v>17</v>
      </c>
      <c r="DM148" s="24"/>
    </row>
    <row r="149" spans="2:117" ht="52.5">
      <c r="B149" s="51">
        <v>93</v>
      </c>
      <c r="C149" s="7">
        <v>2</v>
      </c>
      <c r="D149" s="23"/>
      <c r="E149" s="9">
        <v>1</v>
      </c>
      <c r="F149" s="23"/>
      <c r="G149" s="23" t="s">
        <v>1663</v>
      </c>
      <c r="H149" s="23"/>
      <c r="I149" s="23"/>
      <c r="J149" s="23"/>
      <c r="K149" s="23"/>
      <c r="L149" s="9">
        <v>5</v>
      </c>
      <c r="M149" s="9">
        <v>11</v>
      </c>
      <c r="N149" s="9">
        <v>3</v>
      </c>
      <c r="O149" s="9">
        <v>20</v>
      </c>
      <c r="P149" s="9">
        <v>21</v>
      </c>
      <c r="Q149" s="9"/>
      <c r="R149" s="9"/>
      <c r="S149" s="9"/>
      <c r="T149" s="9"/>
      <c r="U149" s="9"/>
      <c r="V149" s="99">
        <f t="shared" si="26"/>
        <v>0</v>
      </c>
      <c r="W149" s="99">
        <f t="shared" si="26"/>
        <v>0</v>
      </c>
      <c r="X149" s="99">
        <f t="shared" si="26"/>
        <v>0</v>
      </c>
      <c r="Y149" s="99">
        <f t="shared" si="26"/>
        <v>0</v>
      </c>
      <c r="Z149" s="99">
        <f t="shared" si="26"/>
        <v>1</v>
      </c>
      <c r="AA149" s="99">
        <f t="shared" si="26"/>
        <v>0</v>
      </c>
      <c r="AB149" s="9" t="s">
        <v>9</v>
      </c>
      <c r="AC149" s="9" t="s">
        <v>1232</v>
      </c>
      <c r="AD149" s="9"/>
      <c r="AE149" s="9"/>
      <c r="AF149" s="9"/>
      <c r="AG149" s="9" t="s">
        <v>1232</v>
      </c>
      <c r="AH149" s="9"/>
      <c r="AI149" s="9"/>
      <c r="AJ149" s="9"/>
      <c r="AK149" s="9"/>
      <c r="AL149" s="9" t="s">
        <v>9</v>
      </c>
      <c r="AM149" s="9"/>
      <c r="AN149" s="9"/>
      <c r="AO149" s="9"/>
      <c r="AP149" s="9"/>
      <c r="AQ149" s="9" t="s">
        <v>9</v>
      </c>
      <c r="AR149" s="9"/>
      <c r="AS149" s="9"/>
      <c r="AT149" s="9"/>
      <c r="AU149" s="9"/>
      <c r="AV149" s="9" t="s">
        <v>9</v>
      </c>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104">
        <f t="shared" si="27"/>
        <v>0</v>
      </c>
      <c r="CA149" s="104">
        <f t="shared" si="27"/>
        <v>0</v>
      </c>
      <c r="CB149" s="104">
        <f t="shared" si="27"/>
        <v>0</v>
      </c>
      <c r="CC149" s="104">
        <f t="shared" si="27"/>
        <v>4</v>
      </c>
      <c r="CD149" s="104">
        <f t="shared" si="27"/>
        <v>0</v>
      </c>
      <c r="CE149" s="104">
        <f t="shared" si="27"/>
        <v>0</v>
      </c>
      <c r="CF149" s="104">
        <f t="shared" si="27"/>
        <v>2</v>
      </c>
      <c r="CG149" s="23"/>
      <c r="CH149" s="9">
        <v>7</v>
      </c>
      <c r="CI149" s="9"/>
      <c r="CJ149" s="9"/>
      <c r="CK149" s="9"/>
      <c r="CL149" s="9"/>
      <c r="CM149" s="23" t="s">
        <v>1664</v>
      </c>
      <c r="CN149" s="17" t="s">
        <v>496</v>
      </c>
      <c r="CO149" s="9" t="s">
        <v>9</v>
      </c>
      <c r="CP149" s="9" t="s">
        <v>10</v>
      </c>
      <c r="CQ149" s="9"/>
      <c r="CR149" s="9"/>
      <c r="CS149" s="23"/>
      <c r="CT149" s="17" t="s">
        <v>12</v>
      </c>
      <c r="CU149" s="17"/>
      <c r="CV149" s="23"/>
      <c r="CW149" s="17" t="s">
        <v>1587</v>
      </c>
      <c r="CX149" s="17" t="s">
        <v>1586</v>
      </c>
      <c r="CY149" s="17" t="s">
        <v>1587</v>
      </c>
      <c r="CZ149" s="17" t="s">
        <v>1588</v>
      </c>
      <c r="DA149" s="17" t="s">
        <v>1586</v>
      </c>
      <c r="DB149" s="17"/>
      <c r="DC149" s="17"/>
      <c r="DD149" s="17"/>
      <c r="DE149" s="17"/>
      <c r="DF149" s="17"/>
      <c r="DG149" s="17" t="s">
        <v>261</v>
      </c>
      <c r="DH149" s="23"/>
      <c r="DI149" s="23"/>
      <c r="DJ149" s="23"/>
      <c r="DK149" s="23"/>
      <c r="DL149" s="23"/>
      <c r="DM149" s="24"/>
    </row>
    <row r="150" spans="2:117" ht="13.5">
      <c r="B150" s="51"/>
      <c r="C150" s="7"/>
      <c r="D150" s="23"/>
      <c r="E150" s="9"/>
      <c r="F150" s="23"/>
      <c r="G150" s="23"/>
      <c r="H150" s="23"/>
      <c r="I150" s="23"/>
      <c r="J150" s="23"/>
      <c r="K150" s="23"/>
      <c r="L150" s="9"/>
      <c r="M150" s="9"/>
      <c r="N150" s="9"/>
      <c r="O150" s="9"/>
      <c r="P150" s="9"/>
      <c r="Q150" s="9"/>
      <c r="R150" s="9"/>
      <c r="S150" s="9"/>
      <c r="T150" s="9"/>
      <c r="U150" s="9"/>
      <c r="V150" s="100"/>
      <c r="W150" s="100"/>
      <c r="X150" s="100"/>
      <c r="Y150" s="100"/>
      <c r="Z150" s="100"/>
      <c r="AA150" s="100"/>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104"/>
      <c r="CA150" s="104"/>
      <c r="CB150" s="104"/>
      <c r="CC150" s="104"/>
      <c r="CD150" s="104"/>
      <c r="CE150" s="104"/>
      <c r="CF150" s="104"/>
      <c r="CG150" s="23"/>
      <c r="CH150" s="9"/>
      <c r="CI150" s="9"/>
      <c r="CJ150" s="9"/>
      <c r="CK150" s="9"/>
      <c r="CL150" s="9"/>
      <c r="CM150" s="23"/>
      <c r="CN150" s="17"/>
      <c r="CO150" s="9"/>
      <c r="CP150" s="9"/>
      <c r="CQ150" s="9"/>
      <c r="CR150" s="9"/>
      <c r="CS150" s="23"/>
      <c r="CT150" s="17"/>
      <c r="CU150" s="17"/>
      <c r="CV150" s="23"/>
      <c r="CW150" s="17"/>
      <c r="CX150" s="17"/>
      <c r="CY150" s="17"/>
      <c r="CZ150" s="17"/>
      <c r="DA150" s="17"/>
      <c r="DB150" s="17"/>
      <c r="DC150" s="17"/>
      <c r="DD150" s="17"/>
      <c r="DE150" s="17"/>
      <c r="DF150" s="17"/>
      <c r="DG150" s="17"/>
      <c r="DH150" s="23"/>
      <c r="DI150" s="23"/>
      <c r="DJ150" s="23"/>
      <c r="DK150" s="23"/>
      <c r="DL150" s="23"/>
      <c r="DM150" s="24"/>
    </row>
    <row r="151" ht="13.5">
      <c r="B151" s="58"/>
    </row>
    <row r="153" spans="21:27" ht="13.5">
      <c r="U153" s="105" t="s">
        <v>1086</v>
      </c>
      <c r="V153" s="105" t="s">
        <v>1971</v>
      </c>
      <c r="W153" s="105" t="s">
        <v>734</v>
      </c>
      <c r="X153" s="105" t="s">
        <v>757</v>
      </c>
      <c r="Y153" s="105" t="s">
        <v>1088</v>
      </c>
      <c r="Z153" s="105" t="s">
        <v>754</v>
      </c>
      <c r="AA153" s="106" t="s">
        <v>848</v>
      </c>
    </row>
    <row r="154" spans="20:106" ht="13.5">
      <c r="T154" s="107">
        <v>10</v>
      </c>
      <c r="U154" s="108">
        <f aca="true" t="shared" si="28" ref="U154:AA154">SUMIF($V$6:$V$149,1,BZ$6:BZ$149)</f>
        <v>49</v>
      </c>
      <c r="V154" s="108">
        <f t="shared" si="28"/>
        <v>22</v>
      </c>
      <c r="W154" s="108">
        <f t="shared" si="28"/>
        <v>225</v>
      </c>
      <c r="X154" s="108">
        <f t="shared" si="28"/>
        <v>335</v>
      </c>
      <c r="Y154" s="108">
        <f t="shared" si="28"/>
        <v>17</v>
      </c>
      <c r="Z154" s="108">
        <f t="shared" si="28"/>
        <v>98</v>
      </c>
      <c r="AA154" s="108">
        <f t="shared" si="28"/>
        <v>110</v>
      </c>
      <c r="AC154" s="101"/>
      <c r="AD154" s="101"/>
      <c r="AE154" s="101"/>
      <c r="AF154" s="101"/>
      <c r="AG154" s="101"/>
      <c r="AH154" s="101"/>
      <c r="AY154" s="24"/>
      <c r="AZ154" s="24"/>
      <c r="BA154" s="24"/>
      <c r="BB154" s="24"/>
      <c r="BC154" s="24"/>
      <c r="BD154" s="24"/>
      <c r="BZ154"/>
      <c r="CA154"/>
      <c r="CB154"/>
      <c r="CC154"/>
      <c r="CD154"/>
      <c r="CE154"/>
      <c r="CF154"/>
      <c r="CW154"/>
      <c r="CX154"/>
      <c r="CY154"/>
      <c r="CZ154"/>
      <c r="DA154"/>
      <c r="DB154"/>
    </row>
    <row r="155" spans="20:106" ht="13.5">
      <c r="T155" s="107">
        <v>9</v>
      </c>
      <c r="U155" s="108">
        <f aca="true" t="shared" si="29" ref="U155:AA155">SUMIF($W$6:$W$149,1,BZ$6:BZ$149)</f>
        <v>59</v>
      </c>
      <c r="V155" s="108">
        <f t="shared" si="29"/>
        <v>26</v>
      </c>
      <c r="W155" s="108">
        <f t="shared" si="29"/>
        <v>280</v>
      </c>
      <c r="X155" s="108">
        <f t="shared" si="29"/>
        <v>422</v>
      </c>
      <c r="Y155" s="108">
        <f t="shared" si="29"/>
        <v>21</v>
      </c>
      <c r="Z155" s="108">
        <f t="shared" si="29"/>
        <v>92</v>
      </c>
      <c r="AA155" s="108">
        <f t="shared" si="29"/>
        <v>142</v>
      </c>
      <c r="AC155" s="101"/>
      <c r="AD155" s="101"/>
      <c r="AE155" s="101"/>
      <c r="AF155" s="101"/>
      <c r="AG155" s="101"/>
      <c r="AH155" s="101"/>
      <c r="AY155" s="24"/>
      <c r="AZ155" s="24"/>
      <c r="BA155" s="24"/>
      <c r="BB155" s="24"/>
      <c r="BC155" s="24"/>
      <c r="BD155" s="24"/>
      <c r="BZ155"/>
      <c r="CA155"/>
      <c r="CB155"/>
      <c r="CC155"/>
      <c r="CD155"/>
      <c r="CE155"/>
      <c r="CF155"/>
      <c r="CW155"/>
      <c r="CX155"/>
      <c r="CY155"/>
      <c r="CZ155"/>
      <c r="DA155"/>
      <c r="DB155"/>
    </row>
    <row r="156" spans="20:106" ht="13.5">
      <c r="T156" s="107">
        <v>4</v>
      </c>
      <c r="U156" s="108">
        <f aca="true" t="shared" si="30" ref="U156:AA156">SUMIF($X$6:$X$149,1,BZ$6:BZ$149)</f>
        <v>88</v>
      </c>
      <c r="V156" s="108">
        <f t="shared" si="30"/>
        <v>37</v>
      </c>
      <c r="W156" s="108">
        <f t="shared" si="30"/>
        <v>305</v>
      </c>
      <c r="X156" s="108">
        <f t="shared" si="30"/>
        <v>384</v>
      </c>
      <c r="Y156" s="108">
        <f t="shared" si="30"/>
        <v>21</v>
      </c>
      <c r="Z156" s="108">
        <f t="shared" si="30"/>
        <v>124</v>
      </c>
      <c r="AA156" s="108">
        <f t="shared" si="30"/>
        <v>157</v>
      </c>
      <c r="AC156" s="101"/>
      <c r="AD156" s="101"/>
      <c r="AE156" s="101"/>
      <c r="AF156" s="101"/>
      <c r="AG156" s="101"/>
      <c r="AH156" s="101"/>
      <c r="AY156" s="24"/>
      <c r="AZ156" s="24"/>
      <c r="BA156" s="24"/>
      <c r="BB156" s="24"/>
      <c r="BC156" s="24"/>
      <c r="BD156" s="24"/>
      <c r="BZ156"/>
      <c r="CA156"/>
      <c r="CB156"/>
      <c r="CC156"/>
      <c r="CD156"/>
      <c r="CE156"/>
      <c r="CF156"/>
      <c r="CW156"/>
      <c r="CX156"/>
      <c r="CY156"/>
      <c r="CZ156"/>
      <c r="DA156"/>
      <c r="DB156"/>
    </row>
    <row r="157" spans="20:106" ht="13.5">
      <c r="T157" s="107">
        <v>7</v>
      </c>
      <c r="U157" s="108">
        <f aca="true" t="shared" si="31" ref="U157:AA157">SUMIF($Y$6:$Y$149,1,BZ$6:BZ$149)</f>
        <v>81</v>
      </c>
      <c r="V157" s="108">
        <f t="shared" si="31"/>
        <v>31</v>
      </c>
      <c r="W157" s="108">
        <f t="shared" si="31"/>
        <v>301</v>
      </c>
      <c r="X157" s="108">
        <f t="shared" si="31"/>
        <v>420</v>
      </c>
      <c r="Y157" s="108">
        <f t="shared" si="31"/>
        <v>9</v>
      </c>
      <c r="Z157" s="108">
        <f t="shared" si="31"/>
        <v>118</v>
      </c>
      <c r="AA157" s="108">
        <f t="shared" si="31"/>
        <v>172</v>
      </c>
      <c r="AC157" s="101"/>
      <c r="AD157" s="101"/>
      <c r="AE157" s="101"/>
      <c r="AF157" s="101"/>
      <c r="AG157" s="101"/>
      <c r="AH157" s="101"/>
      <c r="AY157" s="24"/>
      <c r="AZ157" s="24"/>
      <c r="BA157" s="24"/>
      <c r="BB157" s="24"/>
      <c r="BC157" s="24"/>
      <c r="BD157" s="24"/>
      <c r="BZ157"/>
      <c r="CA157"/>
      <c r="CB157"/>
      <c r="CC157"/>
      <c r="CD157"/>
      <c r="CE157"/>
      <c r="CF157"/>
      <c r="CW157"/>
      <c r="CX157"/>
      <c r="CY157"/>
      <c r="CZ157"/>
      <c r="DA157"/>
      <c r="DB157"/>
    </row>
    <row r="158" spans="20:106" ht="13.5">
      <c r="T158" s="107">
        <v>11</v>
      </c>
      <c r="U158" s="108">
        <f aca="true" t="shared" si="32" ref="U158:AA158">SUMIF($Z$6:$Z$149,1,BZ$6:BZ$149)</f>
        <v>86</v>
      </c>
      <c r="V158" s="108">
        <f t="shared" si="32"/>
        <v>45</v>
      </c>
      <c r="W158" s="108">
        <f t="shared" si="32"/>
        <v>364</v>
      </c>
      <c r="X158" s="108">
        <f t="shared" si="32"/>
        <v>473</v>
      </c>
      <c r="Y158" s="108">
        <f t="shared" si="32"/>
        <v>28</v>
      </c>
      <c r="Z158" s="108">
        <f t="shared" si="32"/>
        <v>135</v>
      </c>
      <c r="AA158" s="108">
        <f t="shared" si="32"/>
        <v>198</v>
      </c>
      <c r="AC158" s="101"/>
      <c r="AD158" s="101"/>
      <c r="AE158" s="101"/>
      <c r="AF158" s="101"/>
      <c r="AG158" s="101"/>
      <c r="AH158" s="101"/>
      <c r="AY158" s="24"/>
      <c r="AZ158" s="24"/>
      <c r="BA158" s="24"/>
      <c r="BB158" s="24"/>
      <c r="BC158" s="24"/>
      <c r="BD158" s="24"/>
      <c r="BZ158"/>
      <c r="CA158"/>
      <c r="CB158"/>
      <c r="CC158"/>
      <c r="CD158"/>
      <c r="CE158"/>
      <c r="CF158"/>
      <c r="CW158"/>
      <c r="CX158"/>
      <c r="CY158"/>
      <c r="CZ158"/>
      <c r="DA158"/>
      <c r="DB158"/>
    </row>
    <row r="159" spans="20:106" ht="13.5">
      <c r="T159" s="107">
        <v>17</v>
      </c>
      <c r="U159" s="108">
        <f aca="true" t="shared" si="33" ref="U159:AA159">SUMIF($AA$6:$AA$149,1,BZ$6:BZ$149)</f>
        <v>97</v>
      </c>
      <c r="V159" s="108">
        <f t="shared" si="33"/>
        <v>31</v>
      </c>
      <c r="W159" s="108">
        <f t="shared" si="33"/>
        <v>333</v>
      </c>
      <c r="X159" s="108">
        <f t="shared" si="33"/>
        <v>458</v>
      </c>
      <c r="Y159" s="108">
        <f t="shared" si="33"/>
        <v>25</v>
      </c>
      <c r="Z159" s="108">
        <f t="shared" si="33"/>
        <v>139</v>
      </c>
      <c r="AA159" s="108">
        <f t="shared" si="33"/>
        <v>188</v>
      </c>
      <c r="AC159" s="101"/>
      <c r="AD159" s="101"/>
      <c r="AE159" s="101"/>
      <c r="AF159" s="101"/>
      <c r="AG159" s="101"/>
      <c r="AH159" s="101"/>
      <c r="AY159" s="24"/>
      <c r="AZ159" s="24"/>
      <c r="BA159" s="24"/>
      <c r="BB159" s="24"/>
      <c r="BC159" s="24"/>
      <c r="BD159" s="24"/>
      <c r="BZ159"/>
      <c r="CA159"/>
      <c r="CB159"/>
      <c r="CC159"/>
      <c r="CD159"/>
      <c r="CE159"/>
      <c r="CF159"/>
      <c r="CW159"/>
      <c r="CX159"/>
      <c r="CY159"/>
      <c r="CZ159"/>
      <c r="DA159"/>
      <c r="DB159"/>
    </row>
  </sheetData>
  <mergeCells count="1">
    <mergeCell ref="AB3:AD3"/>
  </mergeCells>
  <printOptions/>
  <pageMargins left="0.7874015748031497" right="0.7874015748031497" top="0.9055118110236221" bottom="0.984251968503937" header="0.9055118110236221" footer="0.5118110236220472"/>
  <pageSetup horizontalDpi="600" verticalDpi="600" orientation="landscape" paperSize="8" r:id="rId1"/>
  <headerFooter alignWithMargins="0">
    <oddHeader>&amp;L　　　　　　海外部会アンケート集計様式</oddHeader>
  </headerFooter>
  <colBreaks count="3" manualBreakCount="3">
    <brk id="27" max="65535" man="1"/>
    <brk id="91" max="65535" man="1"/>
    <brk id="110" max="65535" man="1"/>
  </colBreaks>
</worksheet>
</file>

<file path=xl/worksheets/sheet10.xml><?xml version="1.0" encoding="utf-8"?>
<worksheet xmlns="http://schemas.openxmlformats.org/spreadsheetml/2006/main" xmlns:r="http://schemas.openxmlformats.org/officeDocument/2006/relationships">
  <dimension ref="A1:T53"/>
  <sheetViews>
    <sheetView view="pageBreakPreview" zoomScale="60" workbookViewId="0" topLeftCell="A6">
      <selection activeCell="A121" sqref="A121:A160"/>
    </sheetView>
  </sheetViews>
  <sheetFormatPr defaultColWidth="9.00390625" defaultRowHeight="13.5"/>
  <cols>
    <col min="1" max="1" width="4.75390625" style="111" customWidth="1"/>
    <col min="4" max="4" width="62.125" style="0" customWidth="1"/>
    <col min="5" max="5" width="7.00390625" style="0" customWidth="1"/>
  </cols>
  <sheetData>
    <row r="1" ht="13.5">
      <c r="A1" s="116">
        <v>43</v>
      </c>
    </row>
    <row r="2" spans="1:3" ht="13.5">
      <c r="A2" s="116"/>
      <c r="C2" s="61" t="s">
        <v>1381</v>
      </c>
    </row>
    <row r="3" ht="13.5">
      <c r="A3" s="116"/>
    </row>
    <row r="4" spans="1:20" ht="13.5">
      <c r="A4" s="116"/>
      <c r="C4" s="60" t="s">
        <v>1392</v>
      </c>
      <c r="D4" s="49"/>
      <c r="E4" s="50" t="s">
        <v>20</v>
      </c>
      <c r="G4" s="50"/>
      <c r="H4" s="50"/>
      <c r="I4" s="50"/>
      <c r="J4" s="50"/>
      <c r="K4" s="50"/>
      <c r="L4" s="50"/>
      <c r="M4" s="50"/>
      <c r="N4" s="50"/>
      <c r="O4" s="49"/>
      <c r="P4" s="50"/>
      <c r="Q4" s="50"/>
      <c r="R4" s="50"/>
      <c r="S4" s="50"/>
      <c r="T4" s="50"/>
    </row>
    <row r="5" spans="1:20" ht="13.5">
      <c r="A5" s="116"/>
      <c r="D5" s="49"/>
      <c r="F5" s="50"/>
      <c r="G5" s="50"/>
      <c r="H5" s="50"/>
      <c r="I5" s="50"/>
      <c r="J5" s="50"/>
      <c r="K5" s="50"/>
      <c r="L5" s="50"/>
      <c r="M5" s="50"/>
      <c r="N5" s="50"/>
      <c r="O5" s="49"/>
      <c r="P5" s="50"/>
      <c r="Q5" s="50"/>
      <c r="R5" s="50"/>
      <c r="S5" s="50"/>
      <c r="T5" s="50"/>
    </row>
    <row r="6" spans="1:16" ht="13.5">
      <c r="A6" s="116"/>
      <c r="C6">
        <v>1</v>
      </c>
      <c r="D6" s="80" t="s">
        <v>1390</v>
      </c>
      <c r="E6" s="50">
        <f>COUNTIF(Sheet1!$CT:$CT,D6)</f>
        <v>73</v>
      </c>
      <c r="O6" s="50"/>
      <c r="P6" s="50"/>
    </row>
    <row r="7" spans="1:16" ht="13.5">
      <c r="A7" s="116"/>
      <c r="C7">
        <v>2</v>
      </c>
      <c r="D7" s="80" t="s">
        <v>1391</v>
      </c>
      <c r="E7" s="50">
        <f>COUNTIF(Sheet1!$CT:$CT,D7)</f>
        <v>34</v>
      </c>
      <c r="O7" s="50"/>
      <c r="P7" s="50"/>
    </row>
    <row r="8" spans="1:16" ht="13.5">
      <c r="A8" s="116"/>
      <c r="D8" s="80"/>
      <c r="E8" s="50"/>
      <c r="O8" s="50"/>
      <c r="P8" s="50"/>
    </row>
    <row r="9" spans="1:16" ht="13.5">
      <c r="A9" s="116"/>
      <c r="D9" s="80"/>
      <c r="E9" s="50"/>
      <c r="O9" s="50"/>
      <c r="P9" s="50"/>
    </row>
    <row r="10" spans="1:16" ht="13.5">
      <c r="A10" s="116"/>
      <c r="D10" s="80"/>
      <c r="E10" s="50"/>
      <c r="O10" s="50"/>
      <c r="P10" s="50"/>
    </row>
    <row r="11" spans="1:16" ht="13.5">
      <c r="A11" s="116"/>
      <c r="D11" s="80"/>
      <c r="E11" s="50"/>
      <c r="O11" s="50"/>
      <c r="P11" s="50"/>
    </row>
    <row r="12" ht="13.5">
      <c r="A12" s="116"/>
    </row>
    <row r="13" ht="13.5">
      <c r="A13" s="116"/>
    </row>
    <row r="14" ht="13.5">
      <c r="A14" s="116"/>
    </row>
    <row r="15" spans="1:20" ht="13.5">
      <c r="A15" s="116"/>
      <c r="E15" s="11"/>
      <c r="F15" s="11"/>
      <c r="G15" s="11"/>
      <c r="H15" s="11"/>
      <c r="I15" s="11"/>
      <c r="J15" s="11"/>
      <c r="K15" s="11"/>
      <c r="L15" s="11"/>
      <c r="M15" s="11"/>
      <c r="N15" s="11"/>
      <c r="O15" s="11"/>
      <c r="P15" s="11"/>
      <c r="Q15" s="11"/>
      <c r="R15" s="11"/>
      <c r="S15" s="11"/>
      <c r="T15" s="11"/>
    </row>
    <row r="16" spans="1:20" ht="13.5">
      <c r="A16" s="116"/>
      <c r="E16" s="11"/>
      <c r="F16" s="11"/>
      <c r="G16" s="11"/>
      <c r="H16" s="11"/>
      <c r="I16" s="11"/>
      <c r="J16" s="11"/>
      <c r="K16" s="11"/>
      <c r="L16" s="11"/>
      <c r="M16" s="11"/>
      <c r="N16" s="11"/>
      <c r="O16" s="11"/>
      <c r="P16" s="11"/>
      <c r="Q16" s="11"/>
      <c r="R16" s="11"/>
      <c r="S16" s="11"/>
      <c r="T16" s="11"/>
    </row>
    <row r="17" ht="13.5">
      <c r="A17" s="116"/>
    </row>
    <row r="18" ht="13.5">
      <c r="A18" s="116"/>
    </row>
    <row r="19" ht="13.5">
      <c r="A19" s="116"/>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spans="1:20" ht="13.5">
      <c r="A36" s="116"/>
      <c r="E36" s="11"/>
      <c r="F36" s="11"/>
      <c r="G36" s="11"/>
      <c r="H36" s="11"/>
      <c r="I36" s="11"/>
      <c r="J36" s="11"/>
      <c r="K36" s="11"/>
      <c r="L36" s="11"/>
      <c r="M36" s="11"/>
      <c r="N36" s="11"/>
      <c r="O36" s="11"/>
      <c r="P36" s="11"/>
      <c r="Q36" s="11"/>
      <c r="R36" s="11"/>
      <c r="S36" s="11"/>
      <c r="T36" s="11"/>
    </row>
    <row r="37" spans="1:20" ht="13.5">
      <c r="A37" s="116"/>
      <c r="E37" s="11"/>
      <c r="F37" s="11"/>
      <c r="G37" s="11"/>
      <c r="H37" s="11"/>
      <c r="I37" s="11"/>
      <c r="J37" s="11"/>
      <c r="K37" s="11"/>
      <c r="L37" s="11"/>
      <c r="M37" s="11"/>
      <c r="N37" s="11"/>
      <c r="O37" s="11"/>
      <c r="P37" s="11"/>
      <c r="Q37" s="11"/>
      <c r="R37" s="11"/>
      <c r="S37" s="11"/>
      <c r="T37" s="11"/>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sheetData>
  <mergeCells count="1">
    <mergeCell ref="A1:A53"/>
  </mergeCells>
  <printOptions/>
  <pageMargins left="0.5905511811023623" right="0.5905511811023623" top="0.984251968503937" bottom="0.5118110236220472" header="0.5118110236220472" footer="0.35433070866141736"/>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dimension ref="A1:T59"/>
  <sheetViews>
    <sheetView view="pageBreakPreview" zoomScale="55" zoomScaleNormal="55" zoomScaleSheetLayoutView="55" workbookViewId="0" topLeftCell="A1">
      <selection activeCell="A121" sqref="A121:A160"/>
    </sheetView>
  </sheetViews>
  <sheetFormatPr defaultColWidth="9.00390625" defaultRowHeight="13.5"/>
  <cols>
    <col min="1" max="1" width="4.75390625" style="0" customWidth="1"/>
    <col min="4" max="4" width="62.125" style="0" customWidth="1"/>
    <col min="5" max="5" width="7.00390625" style="0" customWidth="1"/>
  </cols>
  <sheetData>
    <row r="1" ht="13.5">
      <c r="A1" s="116">
        <v>44</v>
      </c>
    </row>
    <row r="2" spans="1:3" ht="13.5">
      <c r="A2" s="116"/>
      <c r="C2" s="61" t="s">
        <v>1381</v>
      </c>
    </row>
    <row r="3" ht="13.5">
      <c r="A3" s="116"/>
    </row>
    <row r="4" spans="1:20" ht="13.5">
      <c r="A4" s="116"/>
      <c r="C4" s="60" t="s">
        <v>1395</v>
      </c>
      <c r="D4" s="49"/>
      <c r="E4" s="50" t="s">
        <v>20</v>
      </c>
      <c r="G4" s="50"/>
      <c r="H4" s="50"/>
      <c r="I4" s="50"/>
      <c r="J4" s="50"/>
      <c r="K4" s="50"/>
      <c r="L4" s="50"/>
      <c r="M4" s="50"/>
      <c r="N4" s="50"/>
      <c r="O4" s="49"/>
      <c r="P4" s="50"/>
      <c r="Q4" s="50"/>
      <c r="R4" s="50"/>
      <c r="S4" s="50"/>
      <c r="T4" s="50"/>
    </row>
    <row r="5" spans="1:20" ht="13.5">
      <c r="A5" s="116"/>
      <c r="D5" s="49"/>
      <c r="F5" s="50"/>
      <c r="G5" s="50"/>
      <c r="H5" s="50"/>
      <c r="I5" s="50"/>
      <c r="J5" s="50"/>
      <c r="K5" s="50"/>
      <c r="L5" s="50"/>
      <c r="M5" s="50"/>
      <c r="N5" s="50"/>
      <c r="O5" s="49"/>
      <c r="P5" s="50"/>
      <c r="Q5" s="50"/>
      <c r="R5" s="50"/>
      <c r="S5" s="50"/>
      <c r="T5" s="50"/>
    </row>
    <row r="6" spans="1:16" ht="13.5">
      <c r="A6" s="116"/>
      <c r="C6">
        <v>1</v>
      </c>
      <c r="D6" s="80" t="s">
        <v>1393</v>
      </c>
      <c r="E6" s="50">
        <f>COUNTIF(Sheet1!$CU:$CU,D6)</f>
        <v>40</v>
      </c>
      <c r="O6" s="50"/>
      <c r="P6" s="50"/>
    </row>
    <row r="7" spans="1:16" ht="13.5">
      <c r="A7" s="116"/>
      <c r="C7">
        <v>2</v>
      </c>
      <c r="D7" s="80" t="s">
        <v>1394</v>
      </c>
      <c r="E7" s="50">
        <f>COUNTIF(Sheet1!$CU:$CU,D7)</f>
        <v>60</v>
      </c>
      <c r="O7" s="50"/>
      <c r="P7" s="50"/>
    </row>
    <row r="8" spans="1:16" ht="13.5">
      <c r="A8" s="116"/>
      <c r="D8" s="80"/>
      <c r="E8" s="50"/>
      <c r="O8" s="50"/>
      <c r="P8" s="50"/>
    </row>
    <row r="9" spans="1:16" ht="13.5">
      <c r="A9" s="116"/>
      <c r="D9" s="80"/>
      <c r="E9" s="50"/>
      <c r="O9" s="50"/>
      <c r="P9" s="50"/>
    </row>
    <row r="10" spans="1:16" ht="13.5">
      <c r="A10" s="116"/>
      <c r="D10" s="80"/>
      <c r="E10" s="50"/>
      <c r="O10" s="50"/>
      <c r="P10" s="50"/>
    </row>
    <row r="11" spans="1:16" ht="13.5">
      <c r="A11" s="116"/>
      <c r="D11" s="80"/>
      <c r="E11" s="50"/>
      <c r="O11" s="50"/>
      <c r="P11" s="50"/>
    </row>
    <row r="12" ht="13.5">
      <c r="A12" s="116"/>
    </row>
    <row r="13" ht="13.5">
      <c r="A13" s="116"/>
    </row>
    <row r="14" ht="13.5">
      <c r="A14" s="116"/>
    </row>
    <row r="15" spans="1:20" ht="13.5">
      <c r="A15" s="116"/>
      <c r="E15" s="11"/>
      <c r="F15" s="11"/>
      <c r="G15" s="11"/>
      <c r="H15" s="11"/>
      <c r="I15" s="11"/>
      <c r="J15" s="11"/>
      <c r="K15" s="11"/>
      <c r="L15" s="11"/>
      <c r="M15" s="11"/>
      <c r="N15" s="11"/>
      <c r="O15" s="11"/>
      <c r="P15" s="11"/>
      <c r="Q15" s="11"/>
      <c r="R15" s="11"/>
      <c r="S15" s="11"/>
      <c r="T15" s="11"/>
    </row>
    <row r="16" spans="1:20" ht="13.5">
      <c r="A16" s="116"/>
      <c r="E16" s="11"/>
      <c r="F16" s="11"/>
      <c r="G16" s="11"/>
      <c r="H16" s="11"/>
      <c r="I16" s="11"/>
      <c r="J16" s="11"/>
      <c r="K16" s="11"/>
      <c r="L16" s="11"/>
      <c r="M16" s="11"/>
      <c r="N16" s="11"/>
      <c r="O16" s="11"/>
      <c r="P16" s="11"/>
      <c r="Q16" s="11"/>
      <c r="R16" s="11"/>
      <c r="S16" s="11"/>
      <c r="T16" s="11"/>
    </row>
    <row r="17" ht="13.5">
      <c r="A17" s="116"/>
    </row>
    <row r="18" ht="13.5">
      <c r="A18" s="116"/>
    </row>
    <row r="19" spans="1:4" ht="13.5">
      <c r="A19" s="116"/>
      <c r="D19" s="82" t="s">
        <v>1396</v>
      </c>
    </row>
    <row r="20" spans="1:4" ht="13.5">
      <c r="A20" s="116"/>
      <c r="C20" s="50" t="s">
        <v>1729</v>
      </c>
      <c r="D20" t="s">
        <v>1397</v>
      </c>
    </row>
    <row r="21" spans="1:4" ht="13.5">
      <c r="A21" s="116"/>
      <c r="C21" s="50" t="s">
        <v>1729</v>
      </c>
      <c r="D21" t="s">
        <v>1398</v>
      </c>
    </row>
    <row r="22" spans="1:4" ht="13.5">
      <c r="A22" s="116"/>
      <c r="C22" s="50" t="s">
        <v>1729</v>
      </c>
      <c r="D22" t="s">
        <v>1399</v>
      </c>
    </row>
    <row r="23" spans="1:4" ht="13.5">
      <c r="A23" s="116"/>
      <c r="C23" s="50" t="s">
        <v>1729</v>
      </c>
      <c r="D23" t="s">
        <v>1398</v>
      </c>
    </row>
    <row r="24" spans="1:4" ht="13.5">
      <c r="A24" s="116"/>
      <c r="C24" s="50" t="s">
        <v>1729</v>
      </c>
      <c r="D24" t="s">
        <v>1400</v>
      </c>
    </row>
    <row r="25" spans="1:4" ht="13.5">
      <c r="A25" s="116"/>
      <c r="C25" s="50" t="s">
        <v>1729</v>
      </c>
      <c r="D25" t="s">
        <v>1401</v>
      </c>
    </row>
    <row r="26" spans="1:4" ht="13.5">
      <c r="A26" s="116"/>
      <c r="C26" s="50" t="s">
        <v>1729</v>
      </c>
      <c r="D26" t="s">
        <v>1402</v>
      </c>
    </row>
    <row r="27" spans="1:4" ht="13.5">
      <c r="A27" s="116"/>
      <c r="C27" s="50" t="s">
        <v>1729</v>
      </c>
      <c r="D27" t="s">
        <v>1403</v>
      </c>
    </row>
    <row r="28" spans="1:4" ht="13.5">
      <c r="A28" s="116"/>
      <c r="C28" s="50" t="s">
        <v>1729</v>
      </c>
      <c r="D28" t="s">
        <v>1404</v>
      </c>
    </row>
    <row r="29" spans="1:20" ht="13.5">
      <c r="A29" s="116"/>
      <c r="C29" s="50" t="s">
        <v>1729</v>
      </c>
      <c r="D29" t="s">
        <v>1405</v>
      </c>
      <c r="E29" s="11"/>
      <c r="F29" s="11"/>
      <c r="G29" s="11"/>
      <c r="H29" s="11"/>
      <c r="I29" s="11"/>
      <c r="J29" s="11"/>
      <c r="K29" s="11"/>
      <c r="L29" s="11"/>
      <c r="M29" s="11"/>
      <c r="N29" s="11"/>
      <c r="O29" s="11"/>
      <c r="P29" s="11"/>
      <c r="Q29" s="11"/>
      <c r="R29" s="11"/>
      <c r="S29" s="11"/>
      <c r="T29" s="11"/>
    </row>
    <row r="30" spans="1:20" ht="13.5">
      <c r="A30" s="116"/>
      <c r="C30" s="50" t="s">
        <v>1729</v>
      </c>
      <c r="D30" t="s">
        <v>1406</v>
      </c>
      <c r="E30" s="11"/>
      <c r="F30" s="11"/>
      <c r="G30" s="11"/>
      <c r="H30" s="11"/>
      <c r="I30" s="11"/>
      <c r="J30" s="11"/>
      <c r="K30" s="11"/>
      <c r="L30" s="11"/>
      <c r="M30" s="11"/>
      <c r="N30" s="11"/>
      <c r="O30" s="11"/>
      <c r="P30" s="11"/>
      <c r="Q30" s="11"/>
      <c r="R30" s="11"/>
      <c r="S30" s="11"/>
      <c r="T30" s="11"/>
    </row>
    <row r="31" spans="1:4" ht="13.5">
      <c r="A31" s="116"/>
      <c r="C31" s="50" t="s">
        <v>1729</v>
      </c>
      <c r="D31" t="s">
        <v>1407</v>
      </c>
    </row>
    <row r="32" spans="1:4" ht="13.5">
      <c r="A32" s="116"/>
      <c r="C32" s="50" t="s">
        <v>1729</v>
      </c>
      <c r="D32" t="s">
        <v>1408</v>
      </c>
    </row>
    <row r="33" spans="1:4" ht="13.5">
      <c r="A33" s="116"/>
      <c r="C33" s="50" t="s">
        <v>1729</v>
      </c>
      <c r="D33" t="s">
        <v>1409</v>
      </c>
    </row>
    <row r="34" spans="1:4" ht="13.5">
      <c r="A34" s="116"/>
      <c r="C34" s="50" t="s">
        <v>1729</v>
      </c>
      <c r="D34" t="s">
        <v>1410</v>
      </c>
    </row>
    <row r="35" spans="1:4" ht="13.5">
      <c r="A35" s="116"/>
      <c r="C35" s="50" t="s">
        <v>1729</v>
      </c>
      <c r="D35" t="s">
        <v>739</v>
      </c>
    </row>
    <row r="36" spans="1:4" ht="13.5">
      <c r="A36" s="116"/>
      <c r="C36" s="50" t="s">
        <v>1729</v>
      </c>
      <c r="D36" t="s">
        <v>1411</v>
      </c>
    </row>
    <row r="37" spans="1:4" ht="13.5">
      <c r="A37" s="116"/>
      <c r="C37" s="50" t="s">
        <v>1729</v>
      </c>
      <c r="D37" t="s">
        <v>763</v>
      </c>
    </row>
    <row r="38" spans="1:4" ht="13.5">
      <c r="A38" s="116"/>
      <c r="C38" s="50" t="s">
        <v>1729</v>
      </c>
      <c r="D38" t="s">
        <v>1412</v>
      </c>
    </row>
    <row r="39" spans="1:4" ht="13.5">
      <c r="A39" s="116"/>
      <c r="C39" s="50" t="s">
        <v>1729</v>
      </c>
      <c r="D39" t="s">
        <v>1413</v>
      </c>
    </row>
    <row r="40" spans="1:4" ht="13.5">
      <c r="A40" s="116"/>
      <c r="C40" s="50" t="s">
        <v>1729</v>
      </c>
      <c r="D40" t="s">
        <v>1414</v>
      </c>
    </row>
    <row r="41" spans="1:4" ht="13.5">
      <c r="A41" s="116"/>
      <c r="C41" s="50" t="s">
        <v>1729</v>
      </c>
      <c r="D41" t="s">
        <v>1415</v>
      </c>
    </row>
    <row r="42" spans="1:4" ht="13.5">
      <c r="A42" s="116"/>
      <c r="C42" s="50" t="s">
        <v>1729</v>
      </c>
      <c r="D42" t="s">
        <v>1416</v>
      </c>
    </row>
    <row r="43" spans="1:4" ht="13.5">
      <c r="A43" s="116"/>
      <c r="C43" s="50" t="s">
        <v>1729</v>
      </c>
      <c r="D43" t="s">
        <v>1403</v>
      </c>
    </row>
    <row r="44" spans="1:4" ht="13.5">
      <c r="A44" s="116"/>
      <c r="C44" s="50" t="s">
        <v>1729</v>
      </c>
      <c r="D44" t="s">
        <v>1417</v>
      </c>
    </row>
    <row r="45" spans="1:4" ht="13.5">
      <c r="A45" s="116"/>
      <c r="C45" s="50" t="s">
        <v>1729</v>
      </c>
      <c r="D45" t="s">
        <v>1730</v>
      </c>
    </row>
    <row r="46" spans="1:4" ht="13.5">
      <c r="A46" s="116"/>
      <c r="C46" s="50" t="s">
        <v>1729</v>
      </c>
      <c r="D46" t="s">
        <v>602</v>
      </c>
    </row>
    <row r="47" spans="1:4" ht="13.5">
      <c r="A47" s="116"/>
      <c r="C47" s="50" t="s">
        <v>1729</v>
      </c>
      <c r="D47" t="s">
        <v>1418</v>
      </c>
    </row>
    <row r="48" spans="1:4" ht="13.5">
      <c r="A48" s="116"/>
      <c r="C48" s="50" t="s">
        <v>1729</v>
      </c>
      <c r="D48" t="s">
        <v>1419</v>
      </c>
    </row>
    <row r="49" spans="1:4" ht="13.5">
      <c r="A49" s="116"/>
      <c r="C49" s="50" t="s">
        <v>1729</v>
      </c>
      <c r="D49" t="s">
        <v>1420</v>
      </c>
    </row>
    <row r="50" spans="1:4" ht="13.5">
      <c r="A50" s="116"/>
      <c r="C50" s="50" t="s">
        <v>1729</v>
      </c>
      <c r="D50" t="s">
        <v>1421</v>
      </c>
    </row>
    <row r="51" spans="1:4" ht="13.5">
      <c r="A51" s="116"/>
      <c r="C51" s="50" t="s">
        <v>1729</v>
      </c>
      <c r="D51" t="s">
        <v>1974</v>
      </c>
    </row>
    <row r="52" spans="1:4" ht="13.5">
      <c r="A52" s="116"/>
      <c r="C52" s="50" t="s">
        <v>1729</v>
      </c>
      <c r="D52" t="s">
        <v>1422</v>
      </c>
    </row>
    <row r="53" spans="1:4" ht="13.5">
      <c r="A53" s="116"/>
      <c r="C53" s="50" t="s">
        <v>1729</v>
      </c>
      <c r="D53" t="s">
        <v>1423</v>
      </c>
    </row>
    <row r="54" spans="1:4" ht="13.5">
      <c r="A54" s="116"/>
      <c r="C54" s="50" t="s">
        <v>1729</v>
      </c>
      <c r="D54" t="s">
        <v>1424</v>
      </c>
    </row>
    <row r="55" spans="1:4" ht="13.5">
      <c r="A55" s="116"/>
      <c r="C55" s="50" t="s">
        <v>1729</v>
      </c>
      <c r="D55" t="s">
        <v>1425</v>
      </c>
    </row>
    <row r="56" spans="1:4" ht="13.5">
      <c r="A56" s="116"/>
      <c r="C56" s="50" t="s">
        <v>1729</v>
      </c>
      <c r="D56" t="s">
        <v>1426</v>
      </c>
    </row>
    <row r="57" spans="1:4" ht="13.5">
      <c r="A57" s="116"/>
      <c r="C57" s="50" t="s">
        <v>1729</v>
      </c>
      <c r="D57" t="s">
        <v>1427</v>
      </c>
    </row>
    <row r="58" spans="1:4" ht="13.5">
      <c r="A58" s="116"/>
      <c r="C58" s="50" t="s">
        <v>1729</v>
      </c>
      <c r="D58" t="s">
        <v>1428</v>
      </c>
    </row>
    <row r="59" spans="1:4" ht="13.5">
      <c r="A59" s="116"/>
      <c r="C59" s="50" t="s">
        <v>1729</v>
      </c>
      <c r="D59" t="s">
        <v>1429</v>
      </c>
    </row>
  </sheetData>
  <mergeCells count="1">
    <mergeCell ref="A1:A59"/>
  </mergeCells>
  <printOptions/>
  <pageMargins left="0.5905511811023623" right="0.5905511811023623" top="0.7874015748031497" bottom="0.3937007874015748" header="0.5118110236220472" footer="0.35433070866141736"/>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dimension ref="A1:L53"/>
  <sheetViews>
    <sheetView view="pageBreakPreview" zoomScale="60" zoomScaleNormal="85" workbookViewId="0" topLeftCell="A6">
      <selection activeCell="L48" sqref="L48"/>
    </sheetView>
  </sheetViews>
  <sheetFormatPr defaultColWidth="9.00390625" defaultRowHeight="13.5"/>
  <cols>
    <col min="1" max="1" width="4.875" style="111" customWidth="1"/>
    <col min="3" max="3" width="19.25390625" style="0" customWidth="1"/>
    <col min="4" max="7" width="7.625" style="0" customWidth="1"/>
    <col min="8" max="8" width="16.625" style="0" customWidth="1"/>
    <col min="10" max="12" width="7.625" style="0" customWidth="1"/>
  </cols>
  <sheetData>
    <row r="1" ht="13.5">
      <c r="A1" s="116">
        <v>45</v>
      </c>
    </row>
    <row r="2" ht="13.5">
      <c r="A2" s="116"/>
    </row>
    <row r="3" spans="1:3" ht="13.5">
      <c r="A3" s="116"/>
      <c r="C3" s="61" t="s">
        <v>1747</v>
      </c>
    </row>
    <row r="4" ht="13.5">
      <c r="A4" s="116"/>
    </row>
    <row r="5" spans="1:3" ht="13.5">
      <c r="A5" s="116"/>
      <c r="C5" s="60" t="s">
        <v>1746</v>
      </c>
    </row>
    <row r="6" ht="13.5">
      <c r="A6" s="116"/>
    </row>
    <row r="7" spans="1:12" ht="13.5">
      <c r="A7" s="116"/>
      <c r="C7" s="83" t="s">
        <v>1740</v>
      </c>
      <c r="D7" s="83"/>
      <c r="E7" s="83" t="s">
        <v>20</v>
      </c>
      <c r="F7" s="83"/>
      <c r="G7" s="83"/>
      <c r="H7" s="83"/>
      <c r="I7" s="83"/>
      <c r="J7" s="83"/>
      <c r="K7" s="83"/>
      <c r="L7" s="83"/>
    </row>
    <row r="8" spans="1:8" ht="13.5">
      <c r="A8" s="116"/>
      <c r="D8" s="83"/>
      <c r="E8" s="84" t="s">
        <v>1586</v>
      </c>
      <c r="F8" s="84" t="s">
        <v>1587</v>
      </c>
      <c r="G8" s="84" t="s">
        <v>1588</v>
      </c>
      <c r="H8" s="84" t="s">
        <v>261</v>
      </c>
    </row>
    <row r="9" spans="1:9" ht="13.5">
      <c r="A9" s="116"/>
      <c r="D9" s="83" t="s">
        <v>1741</v>
      </c>
      <c r="E9" s="84">
        <f>COUNTIF(Sheet1!$CW:$CW,'Ⅷ-1'!E$8)</f>
        <v>82</v>
      </c>
      <c r="F9" s="84">
        <f>COUNTIF(Sheet1!$CW:$CW,'Ⅷ-1'!F$8)</f>
        <v>25</v>
      </c>
      <c r="G9" s="84">
        <f>COUNTIF(Sheet1!$CW:$CW,'Ⅷ-1'!G$8)</f>
        <v>8</v>
      </c>
      <c r="H9" s="84">
        <f>COUNTIF(Sheet1!$CW:$CW,'Ⅷ-1'!H$8)</f>
        <v>8</v>
      </c>
      <c r="I9">
        <f>SUM(E9:H9)</f>
        <v>123</v>
      </c>
    </row>
    <row r="10" spans="1:9" ht="13.5">
      <c r="A10" s="116"/>
      <c r="D10" s="83" t="s">
        <v>1742</v>
      </c>
      <c r="E10" s="84">
        <f>COUNTIF(Sheet1!$CX:$CX,'Ⅷ-1'!E$8)</f>
        <v>62</v>
      </c>
      <c r="F10" s="84">
        <f>COUNTIF(Sheet1!$CX:$CX,'Ⅷ-1'!F$8)</f>
        <v>39</v>
      </c>
      <c r="G10" s="84">
        <f>COUNTIF(Sheet1!$CX:$CX,'Ⅷ-1'!G$8)</f>
        <v>9</v>
      </c>
      <c r="H10" s="84">
        <f>COUNTIF(Sheet1!$CX:$CX,'Ⅷ-1'!H$8)</f>
        <v>7</v>
      </c>
      <c r="I10">
        <f>SUM(E10:H10)</f>
        <v>117</v>
      </c>
    </row>
    <row r="11" spans="1:9" ht="13.5">
      <c r="A11" s="116"/>
      <c r="D11" s="83" t="s">
        <v>1743</v>
      </c>
      <c r="E11" s="84">
        <f>COUNTIF(Sheet1!$CY:$CY,'Ⅷ-1'!E$8)</f>
        <v>45</v>
      </c>
      <c r="F11" s="84">
        <f>COUNTIF(Sheet1!$CY:$CY,'Ⅷ-1'!F$8)</f>
        <v>52</v>
      </c>
      <c r="G11" s="84">
        <f>COUNTIF(Sheet1!$CY:$CY,'Ⅷ-1'!G$8)</f>
        <v>10</v>
      </c>
      <c r="H11" s="84">
        <f>COUNTIF(Sheet1!$CY:$CY,'Ⅷ-1'!H$8)</f>
        <v>7</v>
      </c>
      <c r="I11">
        <f>SUM(E11:H11)</f>
        <v>114</v>
      </c>
    </row>
    <row r="12" spans="1:9" ht="13.5">
      <c r="A12" s="116"/>
      <c r="D12" s="83" t="s">
        <v>1744</v>
      </c>
      <c r="E12" s="84">
        <f>COUNTIF(Sheet1!$CZ:$CZ,'Ⅷ-1'!E$8)</f>
        <v>8</v>
      </c>
      <c r="F12" s="84">
        <f>COUNTIF(Sheet1!$CZ:$CZ,'Ⅷ-1'!F$8)</f>
        <v>47</v>
      </c>
      <c r="G12" s="84">
        <f>COUNTIF(Sheet1!$CZ:$CZ,'Ⅷ-1'!G$8)</f>
        <v>52</v>
      </c>
      <c r="H12" s="84">
        <f>COUNTIF(Sheet1!$CZ:$CZ,'Ⅷ-1'!H$8)</f>
        <v>8</v>
      </c>
      <c r="I12">
        <f>SUM(E12:H12)</f>
        <v>115</v>
      </c>
    </row>
    <row r="13" spans="1:9" ht="13.5">
      <c r="A13" s="116"/>
      <c r="D13" s="83" t="s">
        <v>1745</v>
      </c>
      <c r="E13" s="84">
        <f>COUNTIF(Sheet1!$DA:$DA,'Ⅷ-1'!E$8)</f>
        <v>56</v>
      </c>
      <c r="F13" s="84">
        <f>COUNTIF(Sheet1!$DA:$DA,'Ⅷ-1'!F$8)</f>
        <v>37</v>
      </c>
      <c r="G13" s="84">
        <f>COUNTIF(Sheet1!$DA:$DA,'Ⅷ-1'!G$8)</f>
        <v>13</v>
      </c>
      <c r="H13" s="84">
        <f>COUNTIF(Sheet1!$DA:$DA,'Ⅷ-1'!H$8)</f>
        <v>8</v>
      </c>
      <c r="I13">
        <f>SUM(E13:H13)</f>
        <v>114</v>
      </c>
    </row>
    <row r="14" ht="13.5">
      <c r="A14" s="116"/>
    </row>
    <row r="15" ht="13.5">
      <c r="A15" s="116"/>
    </row>
    <row r="16" ht="13.5">
      <c r="A16" s="116"/>
    </row>
    <row r="17" spans="1:12" ht="13.5">
      <c r="A17" s="116"/>
      <c r="D17" s="11"/>
      <c r="E17" s="11"/>
      <c r="F17" s="11"/>
      <c r="G17" s="11"/>
      <c r="H17" s="11"/>
      <c r="I17" s="11"/>
      <c r="J17" s="11"/>
      <c r="K17" s="11"/>
      <c r="L17" s="11"/>
    </row>
    <row r="18" ht="13.5">
      <c r="A18" s="116"/>
    </row>
    <row r="19" ht="13.5">
      <c r="A19" s="116"/>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ht="13.5">
      <c r="A36" s="116"/>
    </row>
    <row r="37" ht="13.5">
      <c r="A37" s="116"/>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sheetData>
  <mergeCells count="1">
    <mergeCell ref="A1:A53"/>
  </mergeCells>
  <printOptions/>
  <pageMargins left="0.5905511811023623" right="0.5905511811023623" top="0.984251968503937" bottom="0.984251968503937" header="0.5118110236220472" footer="0.5118110236220472"/>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L53"/>
  <sheetViews>
    <sheetView view="pageBreakPreview" zoomScale="60" zoomScaleNormal="85" workbookViewId="0" topLeftCell="A6">
      <selection activeCell="I49" sqref="I49"/>
    </sheetView>
  </sheetViews>
  <sheetFormatPr defaultColWidth="9.00390625" defaultRowHeight="13.5"/>
  <cols>
    <col min="1" max="1" width="4.875" style="111" customWidth="1"/>
    <col min="3" max="3" width="19.25390625" style="0" customWidth="1"/>
    <col min="4" max="7" width="7.625" style="0" customWidth="1"/>
    <col min="8" max="8" width="16.625" style="0" customWidth="1"/>
    <col min="10" max="12" width="7.625" style="0" customWidth="1"/>
  </cols>
  <sheetData>
    <row r="1" ht="13.5">
      <c r="A1" s="116">
        <v>46</v>
      </c>
    </row>
    <row r="2" ht="13.5">
      <c r="A2" s="116"/>
    </row>
    <row r="3" spans="1:3" ht="13.5">
      <c r="A3" s="116"/>
      <c r="C3" s="61" t="s">
        <v>1747</v>
      </c>
    </row>
    <row r="4" ht="13.5">
      <c r="A4" s="116"/>
    </row>
    <row r="5" spans="1:3" ht="13.5">
      <c r="A5" s="116"/>
      <c r="C5" s="60" t="s">
        <v>1748</v>
      </c>
    </row>
    <row r="6" ht="13.5">
      <c r="A6" s="116"/>
    </row>
    <row r="7" spans="1:12" ht="13.5">
      <c r="A7" s="116"/>
      <c r="C7" s="83" t="s">
        <v>1740</v>
      </c>
      <c r="D7" s="83"/>
      <c r="E7" s="83" t="s">
        <v>20</v>
      </c>
      <c r="F7" s="83"/>
      <c r="G7" s="83"/>
      <c r="H7" s="83"/>
      <c r="I7" s="83"/>
      <c r="J7" s="83"/>
      <c r="K7" s="83"/>
      <c r="L7" s="83"/>
    </row>
    <row r="8" spans="1:8" ht="13.5">
      <c r="A8" s="116"/>
      <c r="D8" s="83"/>
      <c r="E8" s="84" t="s">
        <v>1586</v>
      </c>
      <c r="F8" s="84" t="s">
        <v>1587</v>
      </c>
      <c r="G8" s="84" t="s">
        <v>1588</v>
      </c>
      <c r="H8" s="84" t="s">
        <v>261</v>
      </c>
    </row>
    <row r="9" spans="1:9" ht="13.5">
      <c r="A9" s="116"/>
      <c r="D9" s="83" t="s">
        <v>1741</v>
      </c>
      <c r="E9" s="84">
        <f>COUNTIF(Sheet1!$DB:$DB,'Ⅷ-2'!E$8)</f>
        <v>89</v>
      </c>
      <c r="F9" s="84">
        <f>COUNTIF(Sheet1!$DB:$DB,'Ⅷ-2'!F$8)</f>
        <v>18</v>
      </c>
      <c r="G9" s="84">
        <f>COUNTIF(Sheet1!$DB:$DB,'Ⅷ-2'!G$8)</f>
        <v>3</v>
      </c>
      <c r="H9" s="84">
        <f>COUNTIF(Sheet1!$DB:$DB,'Ⅷ-2'!H$8)</f>
        <v>8</v>
      </c>
      <c r="I9">
        <f>SUM(E9:H9)</f>
        <v>118</v>
      </c>
    </row>
    <row r="10" spans="1:9" ht="13.5">
      <c r="A10" s="116"/>
      <c r="D10" s="83" t="s">
        <v>1742</v>
      </c>
      <c r="E10" s="84">
        <f>COUNTIF(Sheet1!$DC:$DC,'Ⅷ-2'!E$8)</f>
        <v>50</v>
      </c>
      <c r="F10" s="84">
        <f>COUNTIF(Sheet1!$DC:$DC,'Ⅷ-2'!F$8)</f>
        <v>47</v>
      </c>
      <c r="G10" s="84">
        <f>COUNTIF(Sheet1!$DC:$DC,'Ⅷ-2'!G$8)</f>
        <v>5</v>
      </c>
      <c r="H10" s="84">
        <f>COUNTIF(Sheet1!$DC:$DC,'Ⅷ-2'!H$8)</f>
        <v>8</v>
      </c>
      <c r="I10">
        <f>SUM(E10:H10)</f>
        <v>110</v>
      </c>
    </row>
    <row r="11" spans="1:9" ht="13.5">
      <c r="A11" s="116"/>
      <c r="D11" s="83" t="s">
        <v>1743</v>
      </c>
      <c r="E11" s="84">
        <f>COUNTIF(Sheet1!$DD:$DD,'Ⅷ-2'!E$8)</f>
        <v>22</v>
      </c>
      <c r="F11" s="84">
        <f>COUNTIF(Sheet1!$DD:$DD,'Ⅷ-2'!F$8)</f>
        <v>67</v>
      </c>
      <c r="G11" s="84">
        <f>COUNTIF(Sheet1!$DD:$DD,'Ⅷ-2'!G$8)</f>
        <v>15</v>
      </c>
      <c r="H11" s="84">
        <f>COUNTIF(Sheet1!$DD:$DD,'Ⅷ-2'!H$8)</f>
        <v>8</v>
      </c>
      <c r="I11">
        <f>SUM(E11:H11)</f>
        <v>112</v>
      </c>
    </row>
    <row r="12" spans="1:9" ht="13.5">
      <c r="A12" s="116"/>
      <c r="D12" s="83" t="s">
        <v>1744</v>
      </c>
      <c r="E12" s="84">
        <f>COUNTIF(Sheet1!$DE:$DE,'Ⅷ-2'!E$8)</f>
        <v>45</v>
      </c>
      <c r="F12" s="84">
        <f>COUNTIF(Sheet1!$DE:$DE,'Ⅷ-2'!F$8)</f>
        <v>42</v>
      </c>
      <c r="G12" s="84">
        <f>COUNTIF(Sheet1!$DE:$DE,'Ⅷ-2'!G$8)</f>
        <v>16</v>
      </c>
      <c r="H12" s="84">
        <f>COUNTIF(Sheet1!$DE:$DE,'Ⅷ-2'!H$8)</f>
        <v>8</v>
      </c>
      <c r="I12">
        <f>SUM(E12:H12)</f>
        <v>111</v>
      </c>
    </row>
    <row r="13" spans="1:9" ht="13.5">
      <c r="A13" s="116"/>
      <c r="D13" s="83" t="s">
        <v>1745</v>
      </c>
      <c r="E13" s="84">
        <f>COUNTIF(Sheet1!$DF:$DF,'Ⅷ-2'!E$8)</f>
        <v>44</v>
      </c>
      <c r="F13" s="84">
        <f>COUNTIF(Sheet1!$DF:$DF,'Ⅷ-2'!F$8)</f>
        <v>48</v>
      </c>
      <c r="G13" s="84">
        <f>COUNTIF(Sheet1!$DF:$DF,'Ⅷ-2'!G$8)</f>
        <v>12</v>
      </c>
      <c r="H13" s="84">
        <f>COUNTIF(Sheet1!$DF:$DF,'Ⅷ-2'!H$8)</f>
        <v>8</v>
      </c>
      <c r="I13">
        <f>SUM(E13:H13)</f>
        <v>112</v>
      </c>
    </row>
    <row r="14" ht="13.5">
      <c r="A14" s="116"/>
    </row>
    <row r="15" ht="13.5">
      <c r="A15" s="116"/>
    </row>
    <row r="16" ht="13.5">
      <c r="A16" s="116"/>
    </row>
    <row r="17" spans="1:12" ht="13.5">
      <c r="A17" s="116"/>
      <c r="D17" s="11"/>
      <c r="E17" s="11"/>
      <c r="F17" s="11"/>
      <c r="G17" s="11"/>
      <c r="H17" s="11"/>
      <c r="I17" s="11"/>
      <c r="J17" s="11"/>
      <c r="K17" s="11"/>
      <c r="L17" s="11"/>
    </row>
    <row r="18" ht="13.5">
      <c r="A18" s="116"/>
    </row>
    <row r="19" ht="13.5">
      <c r="A19" s="116"/>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ht="13.5">
      <c r="A36" s="116"/>
    </row>
    <row r="37" ht="13.5">
      <c r="A37" s="116"/>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sheetData>
  <mergeCells count="1">
    <mergeCell ref="A1:A53"/>
  </mergeCells>
  <printOptions/>
  <pageMargins left="0.5905511811023623" right="0.5905511811023623" top="0.984251968503937" bottom="0.984251968503937" header="0.5118110236220472" footer="0.5118110236220472"/>
  <pageSetup horizontalDpi="600" verticalDpi="600" orientation="landscape" paperSize="9" scale="70" r:id="rId2"/>
  <drawing r:id="rId1"/>
</worksheet>
</file>

<file path=xl/worksheets/sheet14.xml><?xml version="1.0" encoding="utf-8"?>
<worksheet xmlns="http://schemas.openxmlformats.org/spreadsheetml/2006/main" xmlns:r="http://schemas.openxmlformats.org/officeDocument/2006/relationships">
  <dimension ref="A1:I53"/>
  <sheetViews>
    <sheetView view="pageBreakPreview" zoomScale="60" workbookViewId="0" topLeftCell="A7">
      <selection activeCell="A121" sqref="A121:A160"/>
    </sheetView>
  </sheetViews>
  <sheetFormatPr defaultColWidth="9.00390625" defaultRowHeight="13.5"/>
  <cols>
    <col min="1" max="1" width="4.875" style="111" customWidth="1"/>
  </cols>
  <sheetData>
    <row r="1" ht="13.5">
      <c r="A1" s="116">
        <v>47</v>
      </c>
    </row>
    <row r="2" spans="1:3" ht="13.5">
      <c r="A2" s="116"/>
      <c r="C2" s="61" t="s">
        <v>1749</v>
      </c>
    </row>
    <row r="3" ht="13.5">
      <c r="A3" s="116"/>
    </row>
    <row r="4" ht="13.5">
      <c r="A4" s="116"/>
    </row>
    <row r="5" spans="1:9" ht="13.5">
      <c r="A5" s="116"/>
      <c r="C5" s="83" t="s">
        <v>1740</v>
      </c>
      <c r="D5" s="83"/>
      <c r="E5" s="83" t="s">
        <v>20</v>
      </c>
      <c r="F5" s="83"/>
      <c r="G5" s="83"/>
      <c r="H5" s="83"/>
      <c r="I5" s="83"/>
    </row>
    <row r="6" spans="1:8" ht="13.5">
      <c r="A6" s="116"/>
      <c r="D6" s="83"/>
      <c r="E6" s="84" t="s">
        <v>1586</v>
      </c>
      <c r="F6" s="84" t="s">
        <v>1587</v>
      </c>
      <c r="G6" s="84" t="s">
        <v>1588</v>
      </c>
      <c r="H6" s="84" t="s">
        <v>261</v>
      </c>
    </row>
    <row r="7" spans="1:9" ht="13.5">
      <c r="A7" s="116"/>
      <c r="D7" s="83"/>
      <c r="E7" s="84">
        <f>COUNTIF(Sheet1!$DG:$DG,'Ⅷ-2'!E$8)</f>
        <v>56</v>
      </c>
      <c r="F7" s="84">
        <f>COUNTIF(Sheet1!$DG:$DG,'Ⅷ-2'!F$8)</f>
        <v>48</v>
      </c>
      <c r="G7" s="84">
        <f>COUNTIF(Sheet1!$DG:$DG,'Ⅷ-2'!G$8)</f>
        <v>5</v>
      </c>
      <c r="H7" s="84">
        <f>COUNTIF(Sheet1!$DG:$DG,'Ⅷ-2'!H$8)</f>
        <v>14</v>
      </c>
      <c r="I7" s="86">
        <f>SUM(E7:H7)</f>
        <v>123</v>
      </c>
    </row>
    <row r="8" ht="13.5">
      <c r="A8" s="116"/>
    </row>
    <row r="9" ht="13.5">
      <c r="A9" s="116"/>
    </row>
    <row r="10" ht="13.5">
      <c r="A10" s="116"/>
    </row>
    <row r="11" ht="13.5">
      <c r="A11" s="116"/>
    </row>
    <row r="12" ht="13.5">
      <c r="A12" s="116"/>
    </row>
    <row r="13" ht="13.5">
      <c r="A13" s="116"/>
    </row>
    <row r="14" ht="13.5">
      <c r="A14" s="116"/>
    </row>
    <row r="15" ht="13.5">
      <c r="A15" s="116"/>
    </row>
    <row r="16" ht="13.5">
      <c r="A16" s="116"/>
    </row>
    <row r="17" ht="13.5">
      <c r="A17" s="116"/>
    </row>
    <row r="18" ht="13.5">
      <c r="A18" s="116"/>
    </row>
    <row r="19" ht="13.5">
      <c r="A19" s="116"/>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ht="13.5">
      <c r="A36" s="116"/>
    </row>
    <row r="37" ht="13.5">
      <c r="A37" s="116"/>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sheetData>
  <mergeCells count="1">
    <mergeCell ref="A1:A53"/>
  </mergeCells>
  <printOptions/>
  <pageMargins left="0.5905511811023623" right="0.5905511811023623" top="0.984251968503937" bottom="0.984251968503937" header="0.5118110236220472" footer="0.5118110236220472"/>
  <pageSetup horizontalDpi="600" verticalDpi="600" orientation="landscape" paperSize="9" scale="70" r:id="rId2"/>
  <drawing r:id="rId1"/>
</worksheet>
</file>

<file path=xl/worksheets/sheet15.xml><?xml version="1.0" encoding="utf-8"?>
<worksheet xmlns="http://schemas.openxmlformats.org/spreadsheetml/2006/main" xmlns:r="http://schemas.openxmlformats.org/officeDocument/2006/relationships">
  <dimension ref="A1:Q120"/>
  <sheetViews>
    <sheetView view="pageBreakPreview" zoomScale="55" zoomScaleSheetLayoutView="55" workbookViewId="0" topLeftCell="A68">
      <selection activeCell="A121" sqref="A121:A160"/>
    </sheetView>
  </sheetViews>
  <sheetFormatPr defaultColWidth="9.00390625" defaultRowHeight="13.5"/>
  <cols>
    <col min="1" max="1" width="4.625" style="112" customWidth="1"/>
    <col min="2" max="2" width="4.125" style="0" customWidth="1"/>
    <col min="3" max="3" width="5.25390625" style="0" customWidth="1"/>
    <col min="4" max="4" width="9.00390625" style="80" customWidth="1"/>
  </cols>
  <sheetData>
    <row r="1" ht="15.75" customHeight="1">
      <c r="A1" s="120">
        <v>48</v>
      </c>
    </row>
    <row r="2" spans="1:3" ht="13.5">
      <c r="A2" s="120"/>
      <c r="C2" s="61" t="s">
        <v>1750</v>
      </c>
    </row>
    <row r="3" ht="13.5">
      <c r="A3" s="120"/>
    </row>
    <row r="4" spans="1:4" ht="13.5">
      <c r="A4" s="120"/>
      <c r="C4" s="60" t="s">
        <v>19</v>
      </c>
      <c r="D4" s="87" t="s">
        <v>1751</v>
      </c>
    </row>
    <row r="5" spans="1:9" ht="13.5">
      <c r="A5" s="120"/>
      <c r="C5" s="83"/>
      <c r="D5" s="85"/>
      <c r="E5" s="83"/>
      <c r="F5" s="83"/>
      <c r="G5" s="83"/>
      <c r="H5" s="83"/>
      <c r="I5" s="83"/>
    </row>
    <row r="6" spans="1:15" ht="13.5">
      <c r="A6" s="120"/>
      <c r="C6" s="50" t="s">
        <v>1729</v>
      </c>
      <c r="D6" s="119" t="s">
        <v>1731</v>
      </c>
      <c r="E6" s="117"/>
      <c r="F6" s="117"/>
      <c r="G6" s="117"/>
      <c r="H6" s="117"/>
      <c r="I6" s="117"/>
      <c r="J6" s="117"/>
      <c r="K6" s="118"/>
      <c r="L6" s="118"/>
      <c r="M6" s="118"/>
      <c r="N6" s="118"/>
      <c r="O6" s="118"/>
    </row>
    <row r="7" spans="1:15" ht="13.5">
      <c r="A7" s="120"/>
      <c r="C7" s="50"/>
      <c r="D7" s="117"/>
      <c r="E7" s="117"/>
      <c r="F7" s="117"/>
      <c r="G7" s="117"/>
      <c r="H7" s="117"/>
      <c r="I7" s="117"/>
      <c r="J7" s="117"/>
      <c r="K7" s="118"/>
      <c r="L7" s="118"/>
      <c r="M7" s="118"/>
      <c r="N7" s="118"/>
      <c r="O7" s="118"/>
    </row>
    <row r="8" spans="1:15" ht="13.5">
      <c r="A8" s="120"/>
      <c r="C8" s="50"/>
      <c r="D8" s="117"/>
      <c r="E8" s="117"/>
      <c r="F8" s="117"/>
      <c r="G8" s="117"/>
      <c r="H8" s="117"/>
      <c r="I8" s="117"/>
      <c r="J8" s="117"/>
      <c r="K8" s="118"/>
      <c r="L8" s="118"/>
      <c r="M8" s="118"/>
      <c r="N8" s="118"/>
      <c r="O8" s="118"/>
    </row>
    <row r="9" spans="1:15" ht="13.5">
      <c r="A9" s="120"/>
      <c r="C9" s="50"/>
      <c r="D9" s="117"/>
      <c r="E9" s="117"/>
      <c r="F9" s="117"/>
      <c r="G9" s="117"/>
      <c r="H9" s="117"/>
      <c r="I9" s="117"/>
      <c r="J9" s="117"/>
      <c r="K9" s="118"/>
      <c r="L9" s="118"/>
      <c r="M9" s="118"/>
      <c r="N9" s="118"/>
      <c r="O9" s="118"/>
    </row>
    <row r="10" spans="1:4" ht="13.5">
      <c r="A10" s="120"/>
      <c r="C10" s="50" t="s">
        <v>1729</v>
      </c>
      <c r="D10" s="80" t="s">
        <v>1789</v>
      </c>
    </row>
    <row r="11" spans="1:4" ht="13.5">
      <c r="A11" s="120"/>
      <c r="C11" s="50" t="s">
        <v>1729</v>
      </c>
      <c r="D11" s="80" t="s">
        <v>1802</v>
      </c>
    </row>
    <row r="12" spans="1:4" ht="13.5">
      <c r="A12" s="120"/>
      <c r="C12" s="50" t="s">
        <v>1729</v>
      </c>
      <c r="D12" s="80" t="s">
        <v>1782</v>
      </c>
    </row>
    <row r="13" spans="1:4" ht="13.5">
      <c r="A13" s="120"/>
      <c r="C13" s="50" t="s">
        <v>1729</v>
      </c>
      <c r="D13" s="80" t="s">
        <v>1816</v>
      </c>
    </row>
    <row r="14" spans="1:4" ht="13.5">
      <c r="A14" s="120"/>
      <c r="C14" s="50" t="s">
        <v>1729</v>
      </c>
      <c r="D14" s="80" t="s">
        <v>1760</v>
      </c>
    </row>
    <row r="15" spans="1:4" ht="13.5">
      <c r="A15" s="120"/>
      <c r="C15" s="50" t="s">
        <v>1729</v>
      </c>
      <c r="D15" s="80" t="s">
        <v>1984</v>
      </c>
    </row>
    <row r="16" spans="1:4" ht="13.5">
      <c r="A16" s="120"/>
      <c r="C16" s="50" t="s">
        <v>1729</v>
      </c>
      <c r="D16" s="80" t="s">
        <v>1815</v>
      </c>
    </row>
    <row r="17" spans="1:4" ht="13.5">
      <c r="A17" s="120"/>
      <c r="C17" s="50" t="s">
        <v>1729</v>
      </c>
      <c r="D17" s="80" t="s">
        <v>1759</v>
      </c>
    </row>
    <row r="18" spans="1:4" ht="13.5">
      <c r="A18" s="120"/>
      <c r="C18" s="50" t="s">
        <v>1729</v>
      </c>
      <c r="D18" s="80" t="s">
        <v>1795</v>
      </c>
    </row>
    <row r="19" spans="1:4" ht="13.5">
      <c r="A19" s="120"/>
      <c r="C19" s="50" t="s">
        <v>1729</v>
      </c>
      <c r="D19" s="80" t="s">
        <v>1995</v>
      </c>
    </row>
    <row r="20" spans="1:4" ht="13.5">
      <c r="A20" s="120"/>
      <c r="C20" s="50" t="s">
        <v>1729</v>
      </c>
      <c r="D20" s="80" t="s">
        <v>1773</v>
      </c>
    </row>
    <row r="21" spans="1:4" ht="13.5">
      <c r="A21" s="120"/>
      <c r="C21" s="50" t="s">
        <v>1729</v>
      </c>
      <c r="D21" s="80" t="s">
        <v>1808</v>
      </c>
    </row>
    <row r="22" spans="1:4" ht="13.5">
      <c r="A22" s="120"/>
      <c r="C22" s="50" t="s">
        <v>1729</v>
      </c>
      <c r="D22" s="80" t="s">
        <v>1951</v>
      </c>
    </row>
    <row r="23" spans="1:4" ht="13.5">
      <c r="A23" s="120"/>
      <c r="C23" s="50" t="s">
        <v>1729</v>
      </c>
      <c r="D23" s="80" t="s">
        <v>1788</v>
      </c>
    </row>
    <row r="24" spans="1:4" ht="13.5">
      <c r="A24" s="120"/>
      <c r="C24" s="50" t="s">
        <v>1729</v>
      </c>
      <c r="D24" s="80" t="s">
        <v>1791</v>
      </c>
    </row>
    <row r="25" spans="1:4" ht="13.5">
      <c r="A25" s="120"/>
      <c r="C25" s="50" t="s">
        <v>1729</v>
      </c>
      <c r="D25" s="80" t="s">
        <v>1823</v>
      </c>
    </row>
    <row r="26" spans="1:4" ht="13.5">
      <c r="A26" s="120"/>
      <c r="C26" s="50" t="s">
        <v>1729</v>
      </c>
      <c r="D26" s="80" t="s">
        <v>1756</v>
      </c>
    </row>
    <row r="27" spans="1:4" ht="13.5">
      <c r="A27" s="120"/>
      <c r="C27" s="50" t="s">
        <v>1729</v>
      </c>
      <c r="D27" s="80" t="s">
        <v>1758</v>
      </c>
    </row>
    <row r="28" spans="1:4" ht="13.5">
      <c r="A28" s="120"/>
      <c r="C28" s="50" t="s">
        <v>1729</v>
      </c>
      <c r="D28" s="80" t="s">
        <v>1766</v>
      </c>
    </row>
    <row r="29" spans="1:4" ht="13.5">
      <c r="A29" s="120"/>
      <c r="C29" s="50" t="s">
        <v>1729</v>
      </c>
      <c r="D29" s="80" t="s">
        <v>766</v>
      </c>
    </row>
    <row r="30" spans="1:4" ht="13.5">
      <c r="A30" s="120"/>
      <c r="C30" s="50" t="s">
        <v>1729</v>
      </c>
      <c r="D30" s="80" t="s">
        <v>1778</v>
      </c>
    </row>
    <row r="31" spans="1:4" ht="13.5">
      <c r="A31" s="120"/>
      <c r="C31" s="50" t="s">
        <v>1729</v>
      </c>
      <c r="D31" s="80" t="s">
        <v>784</v>
      </c>
    </row>
    <row r="32" spans="1:4" ht="13.5">
      <c r="A32" s="120"/>
      <c r="C32" s="50" t="s">
        <v>1729</v>
      </c>
      <c r="D32" s="80" t="s">
        <v>1819</v>
      </c>
    </row>
    <row r="33" spans="1:4" ht="13.5">
      <c r="A33" s="120"/>
      <c r="C33" s="50" t="s">
        <v>1729</v>
      </c>
      <c r="D33" s="80" t="s">
        <v>1803</v>
      </c>
    </row>
    <row r="34" spans="1:15" ht="13.5">
      <c r="A34" s="120"/>
      <c r="C34" s="50" t="s">
        <v>1729</v>
      </c>
      <c r="D34" s="119" t="s">
        <v>1757</v>
      </c>
      <c r="E34" s="117"/>
      <c r="F34" s="117"/>
      <c r="G34" s="117"/>
      <c r="H34" s="117"/>
      <c r="I34" s="117"/>
      <c r="J34" s="117"/>
      <c r="K34" s="118"/>
      <c r="L34" s="118"/>
      <c r="M34" s="118"/>
      <c r="N34" s="118"/>
      <c r="O34" s="118"/>
    </row>
    <row r="35" spans="1:15" ht="13.5">
      <c r="A35" s="120"/>
      <c r="C35" s="50"/>
      <c r="D35" s="117"/>
      <c r="E35" s="117"/>
      <c r="F35" s="117"/>
      <c r="G35" s="117"/>
      <c r="H35" s="117"/>
      <c r="I35" s="117"/>
      <c r="J35" s="117"/>
      <c r="K35" s="118"/>
      <c r="L35" s="118"/>
      <c r="M35" s="118"/>
      <c r="N35" s="118"/>
      <c r="O35" s="118"/>
    </row>
    <row r="36" spans="1:4" ht="13.5">
      <c r="A36" s="120"/>
      <c r="C36" s="50" t="s">
        <v>1729</v>
      </c>
      <c r="D36" s="80" t="s">
        <v>1761</v>
      </c>
    </row>
    <row r="37" spans="1:4" ht="13.5">
      <c r="A37" s="120"/>
      <c r="C37" s="50" t="s">
        <v>1729</v>
      </c>
      <c r="D37" s="80" t="s">
        <v>1801</v>
      </c>
    </row>
    <row r="38" spans="1:4" ht="13.5">
      <c r="A38" s="120"/>
      <c r="C38" s="50" t="s">
        <v>1729</v>
      </c>
      <c r="D38" s="80" t="s">
        <v>1812</v>
      </c>
    </row>
    <row r="39" spans="1:4" ht="13.5">
      <c r="A39" s="120"/>
      <c r="C39" s="50" t="s">
        <v>1729</v>
      </c>
      <c r="D39" s="80" t="s">
        <v>1813</v>
      </c>
    </row>
    <row r="40" spans="1:15" ht="13.5">
      <c r="A40" s="120"/>
      <c r="C40" s="50" t="s">
        <v>1729</v>
      </c>
      <c r="D40" s="119" t="s">
        <v>1784</v>
      </c>
      <c r="E40" s="117"/>
      <c r="F40" s="117"/>
      <c r="G40" s="117"/>
      <c r="H40" s="117"/>
      <c r="I40" s="117"/>
      <c r="J40" s="117"/>
      <c r="K40" s="118"/>
      <c r="L40" s="118"/>
      <c r="M40" s="118"/>
      <c r="N40" s="118"/>
      <c r="O40" s="118"/>
    </row>
    <row r="41" spans="1:15" ht="13.5">
      <c r="A41" s="120">
        <v>49</v>
      </c>
      <c r="C41" s="50" t="s">
        <v>1729</v>
      </c>
      <c r="D41" s="119" t="s">
        <v>1807</v>
      </c>
      <c r="E41" s="117"/>
      <c r="F41" s="117"/>
      <c r="G41" s="117"/>
      <c r="H41" s="117"/>
      <c r="I41" s="117"/>
      <c r="J41" s="117"/>
      <c r="K41" s="118"/>
      <c r="L41" s="118"/>
      <c r="M41" s="118"/>
      <c r="N41" s="118"/>
      <c r="O41" s="118"/>
    </row>
    <row r="42" spans="1:15" ht="13.5">
      <c r="A42" s="120"/>
      <c r="C42" s="50" t="s">
        <v>1729</v>
      </c>
      <c r="D42" s="119" t="s">
        <v>923</v>
      </c>
      <c r="E42" s="117"/>
      <c r="F42" s="117"/>
      <c r="G42" s="117"/>
      <c r="H42" s="117"/>
      <c r="I42" s="117"/>
      <c r="J42" s="117"/>
      <c r="K42" s="118"/>
      <c r="L42" s="118"/>
      <c r="M42" s="118"/>
      <c r="N42" s="118"/>
      <c r="O42" s="118"/>
    </row>
    <row r="43" spans="1:15" ht="13.5">
      <c r="A43" s="120"/>
      <c r="C43" s="50"/>
      <c r="D43" s="117"/>
      <c r="E43" s="117"/>
      <c r="F43" s="117"/>
      <c r="G43" s="117"/>
      <c r="H43" s="117"/>
      <c r="I43" s="117"/>
      <c r="J43" s="117"/>
      <c r="K43" s="118"/>
      <c r="L43" s="118"/>
      <c r="M43" s="118"/>
      <c r="N43" s="118"/>
      <c r="O43" s="118"/>
    </row>
    <row r="44" spans="1:4" ht="13.5">
      <c r="A44" s="120"/>
      <c r="C44" s="50" t="s">
        <v>1729</v>
      </c>
      <c r="D44" s="80" t="s">
        <v>1806</v>
      </c>
    </row>
    <row r="45" spans="1:4" ht="13.5">
      <c r="A45" s="120"/>
      <c r="C45" s="50" t="s">
        <v>1729</v>
      </c>
      <c r="D45" s="80" t="s">
        <v>1966</v>
      </c>
    </row>
    <row r="46" spans="1:4" ht="13.5">
      <c r="A46" s="120"/>
      <c r="C46" s="50" t="s">
        <v>1729</v>
      </c>
      <c r="D46" s="80" t="s">
        <v>1786</v>
      </c>
    </row>
    <row r="47" spans="1:4" ht="13.5">
      <c r="A47" s="120"/>
      <c r="C47" s="50" t="s">
        <v>1729</v>
      </c>
      <c r="D47" s="80" t="s">
        <v>1809</v>
      </c>
    </row>
    <row r="48" spans="1:15" ht="13.5">
      <c r="A48" s="120"/>
      <c r="C48" s="50" t="s">
        <v>1729</v>
      </c>
      <c r="D48" s="119" t="s">
        <v>1767</v>
      </c>
      <c r="E48" s="117"/>
      <c r="F48" s="117"/>
      <c r="G48" s="117"/>
      <c r="H48" s="117"/>
      <c r="I48" s="117"/>
      <c r="J48" s="117"/>
      <c r="K48" s="118"/>
      <c r="L48" s="118"/>
      <c r="M48" s="118"/>
      <c r="N48" s="118"/>
      <c r="O48" s="118"/>
    </row>
    <row r="49" spans="1:4" ht="13.5">
      <c r="A49" s="120"/>
      <c r="C49" s="50" t="s">
        <v>1729</v>
      </c>
      <c r="D49" s="80" t="s">
        <v>1771</v>
      </c>
    </row>
    <row r="50" spans="1:4" ht="13.5">
      <c r="A50" s="120"/>
      <c r="C50" s="50" t="s">
        <v>1729</v>
      </c>
      <c r="D50" s="80" t="s">
        <v>2014</v>
      </c>
    </row>
    <row r="51" spans="1:15" ht="13.5">
      <c r="A51" s="120"/>
      <c r="C51" s="50" t="s">
        <v>1729</v>
      </c>
      <c r="D51" s="119" t="s">
        <v>1811</v>
      </c>
      <c r="E51" s="117"/>
      <c r="F51" s="117"/>
      <c r="G51" s="117"/>
      <c r="H51" s="117"/>
      <c r="I51" s="117"/>
      <c r="J51" s="117"/>
      <c r="K51" s="118"/>
      <c r="L51" s="118"/>
      <c r="M51" s="118"/>
      <c r="N51" s="118"/>
      <c r="O51" s="118"/>
    </row>
    <row r="52" spans="1:15" ht="13.5">
      <c r="A52" s="120"/>
      <c r="C52" s="50"/>
      <c r="D52" s="117"/>
      <c r="E52" s="117"/>
      <c r="F52" s="117"/>
      <c r="G52" s="117"/>
      <c r="H52" s="117"/>
      <c r="I52" s="117"/>
      <c r="J52" s="117"/>
      <c r="K52" s="118"/>
      <c r="L52" s="118"/>
      <c r="M52" s="118"/>
      <c r="N52" s="118"/>
      <c r="O52" s="118"/>
    </row>
    <row r="53" spans="1:4" ht="13.5">
      <c r="A53" s="120"/>
      <c r="C53" s="50" t="s">
        <v>1729</v>
      </c>
      <c r="D53" s="80" t="s">
        <v>1790</v>
      </c>
    </row>
    <row r="54" spans="1:4" ht="13.5">
      <c r="A54" s="120"/>
      <c r="C54" s="50" t="s">
        <v>1729</v>
      </c>
      <c r="D54" s="80" t="s">
        <v>1794</v>
      </c>
    </row>
    <row r="55" spans="1:4" ht="13.5">
      <c r="A55" s="120"/>
      <c r="C55" s="50" t="s">
        <v>1729</v>
      </c>
      <c r="D55" s="80" t="s">
        <v>1755</v>
      </c>
    </row>
    <row r="56" spans="1:4" ht="13.5">
      <c r="A56" s="120"/>
      <c r="C56" s="50" t="s">
        <v>1729</v>
      </c>
      <c r="D56" s="85" t="s">
        <v>1753</v>
      </c>
    </row>
    <row r="57" spans="1:4" ht="13.5">
      <c r="A57" s="120"/>
      <c r="C57" s="50" t="s">
        <v>1729</v>
      </c>
      <c r="D57" s="80" t="s">
        <v>1770</v>
      </c>
    </row>
    <row r="58" spans="1:15" ht="13.5">
      <c r="A58" s="120"/>
      <c r="C58" s="50" t="s">
        <v>1729</v>
      </c>
      <c r="D58" s="119" t="s">
        <v>1796</v>
      </c>
      <c r="E58" s="117"/>
      <c r="F58" s="117"/>
      <c r="G58" s="117"/>
      <c r="H58" s="117"/>
      <c r="I58" s="117"/>
      <c r="J58" s="117"/>
      <c r="K58" s="118"/>
      <c r="L58" s="118"/>
      <c r="M58" s="118"/>
      <c r="N58" s="118"/>
      <c r="O58" s="118"/>
    </row>
    <row r="59" spans="1:4" ht="13.5">
      <c r="A59" s="120"/>
      <c r="C59" s="50" t="s">
        <v>1729</v>
      </c>
      <c r="D59" s="80" t="s">
        <v>1821</v>
      </c>
    </row>
    <row r="60" spans="1:4" ht="13.5">
      <c r="A60" s="120"/>
      <c r="C60" s="50" t="s">
        <v>1729</v>
      </c>
      <c r="D60" s="80" t="s">
        <v>1765</v>
      </c>
    </row>
    <row r="61" spans="1:4" ht="13.5">
      <c r="A61" s="120"/>
      <c r="C61" s="50" t="s">
        <v>1729</v>
      </c>
      <c r="D61" s="80" t="s">
        <v>1824</v>
      </c>
    </row>
    <row r="62" spans="1:17" ht="13.5">
      <c r="A62" s="120"/>
      <c r="C62" s="50" t="s">
        <v>1729</v>
      </c>
      <c r="D62" s="119" t="s">
        <v>1074</v>
      </c>
      <c r="E62" s="119"/>
      <c r="F62" s="119"/>
      <c r="G62" s="119"/>
      <c r="H62" s="119"/>
      <c r="I62" s="119"/>
      <c r="J62" s="119"/>
      <c r="K62" s="119"/>
      <c r="L62" s="119"/>
      <c r="M62" s="119"/>
      <c r="N62" s="119"/>
      <c r="O62" s="119"/>
      <c r="P62" s="119"/>
      <c r="Q62" s="119"/>
    </row>
    <row r="63" spans="1:17" ht="13.5">
      <c r="A63" s="120"/>
      <c r="C63" s="50"/>
      <c r="D63" s="119"/>
      <c r="E63" s="119"/>
      <c r="F63" s="119"/>
      <c r="G63" s="119"/>
      <c r="H63" s="119"/>
      <c r="I63" s="119"/>
      <c r="J63" s="119"/>
      <c r="K63" s="119"/>
      <c r="L63" s="119"/>
      <c r="M63" s="119"/>
      <c r="N63" s="119"/>
      <c r="O63" s="119"/>
      <c r="P63" s="119"/>
      <c r="Q63" s="119"/>
    </row>
    <row r="64" spans="1:4" ht="13.5">
      <c r="A64" s="120"/>
      <c r="C64" s="50" t="s">
        <v>1729</v>
      </c>
      <c r="D64" s="80" t="s">
        <v>1799</v>
      </c>
    </row>
    <row r="65" spans="1:4" ht="13.5">
      <c r="A65" s="120"/>
      <c r="C65" s="50" t="s">
        <v>1729</v>
      </c>
      <c r="D65" s="80" t="s">
        <v>1785</v>
      </c>
    </row>
    <row r="66" spans="1:17" ht="13.5">
      <c r="A66" s="120"/>
      <c r="C66" s="50" t="s">
        <v>1729</v>
      </c>
      <c r="D66" s="119" t="s">
        <v>1777</v>
      </c>
      <c r="E66" s="119"/>
      <c r="F66" s="119"/>
      <c r="G66" s="119"/>
      <c r="H66" s="119"/>
      <c r="I66" s="119"/>
      <c r="J66" s="119"/>
      <c r="K66" s="119"/>
      <c r="L66" s="119"/>
      <c r="M66" s="119"/>
      <c r="N66" s="119"/>
      <c r="O66" s="119"/>
      <c r="P66" s="119"/>
      <c r="Q66" s="119"/>
    </row>
    <row r="67" spans="1:15" ht="13.5">
      <c r="A67" s="120"/>
      <c r="C67" s="50" t="s">
        <v>1729</v>
      </c>
      <c r="D67" s="119" t="s">
        <v>948</v>
      </c>
      <c r="E67" s="117"/>
      <c r="F67" s="117"/>
      <c r="G67" s="117"/>
      <c r="H67" s="117"/>
      <c r="I67" s="117"/>
      <c r="J67" s="117"/>
      <c r="K67" s="118"/>
      <c r="L67" s="118"/>
      <c r="M67" s="118"/>
      <c r="N67" s="118"/>
      <c r="O67" s="118"/>
    </row>
    <row r="68" spans="1:4" ht="13.5">
      <c r="A68" s="120"/>
      <c r="C68" s="50" t="s">
        <v>1729</v>
      </c>
      <c r="D68" s="80" t="s">
        <v>1774</v>
      </c>
    </row>
    <row r="69" spans="1:4" ht="13.5">
      <c r="A69" s="120"/>
      <c r="C69" s="50" t="s">
        <v>1729</v>
      </c>
      <c r="D69" s="80" t="s">
        <v>956</v>
      </c>
    </row>
    <row r="70" spans="1:4" ht="13.5">
      <c r="A70" s="120"/>
      <c r="C70" s="50" t="s">
        <v>1729</v>
      </c>
      <c r="D70" s="80" t="s">
        <v>1775</v>
      </c>
    </row>
    <row r="71" spans="1:4" ht="13.5">
      <c r="A71" s="120"/>
      <c r="C71" s="50" t="s">
        <v>1729</v>
      </c>
      <c r="D71" s="80" t="s">
        <v>1820</v>
      </c>
    </row>
    <row r="72" spans="1:4" ht="13.5">
      <c r="A72" s="120"/>
      <c r="C72" s="50" t="s">
        <v>1729</v>
      </c>
      <c r="D72" s="80" t="s">
        <v>1762</v>
      </c>
    </row>
    <row r="73" spans="1:15" ht="13.5">
      <c r="A73" s="120"/>
      <c r="C73" s="50" t="s">
        <v>1729</v>
      </c>
      <c r="D73" s="119" t="s">
        <v>2021</v>
      </c>
      <c r="E73" s="117"/>
      <c r="F73" s="117"/>
      <c r="G73" s="117"/>
      <c r="H73" s="117"/>
      <c r="I73" s="117"/>
      <c r="J73" s="117"/>
      <c r="K73" s="118"/>
      <c r="L73" s="118"/>
      <c r="M73" s="118"/>
      <c r="N73" s="118"/>
      <c r="O73" s="118"/>
    </row>
    <row r="74" spans="1:4" ht="13.5">
      <c r="A74" s="120"/>
      <c r="C74" s="50" t="s">
        <v>1729</v>
      </c>
      <c r="D74" s="80" t="s">
        <v>1783</v>
      </c>
    </row>
    <row r="75" spans="1:15" ht="13.5">
      <c r="A75" s="120"/>
      <c r="C75" s="50" t="s">
        <v>1729</v>
      </c>
      <c r="D75" s="119" t="s">
        <v>1781</v>
      </c>
      <c r="E75" s="117"/>
      <c r="F75" s="117"/>
      <c r="G75" s="117"/>
      <c r="H75" s="117"/>
      <c r="I75" s="117"/>
      <c r="J75" s="117"/>
      <c r="K75" s="118"/>
      <c r="L75" s="118"/>
      <c r="M75" s="118"/>
      <c r="N75" s="118"/>
      <c r="O75" s="118"/>
    </row>
    <row r="76" spans="1:4" ht="13.5">
      <c r="A76" s="120"/>
      <c r="C76" s="50" t="s">
        <v>1729</v>
      </c>
      <c r="D76" s="80" t="s">
        <v>1754</v>
      </c>
    </row>
    <row r="77" spans="1:4" ht="13.5">
      <c r="A77" s="120"/>
      <c r="C77" s="50" t="s">
        <v>1729</v>
      </c>
      <c r="D77" s="80" t="s">
        <v>1780</v>
      </c>
    </row>
    <row r="78" spans="1:4" ht="13.5">
      <c r="A78" s="120"/>
      <c r="C78" s="50" t="s">
        <v>1729</v>
      </c>
      <c r="D78" s="80" t="s">
        <v>1800</v>
      </c>
    </row>
    <row r="79" spans="1:17" ht="13.5">
      <c r="A79" s="120"/>
      <c r="C79" s="50" t="s">
        <v>1729</v>
      </c>
      <c r="D79" s="119" t="s">
        <v>1764</v>
      </c>
      <c r="E79" s="119"/>
      <c r="F79" s="119"/>
      <c r="G79" s="119"/>
      <c r="H79" s="119"/>
      <c r="I79" s="119"/>
      <c r="J79" s="119"/>
      <c r="K79" s="119"/>
      <c r="L79" s="119"/>
      <c r="M79" s="119"/>
      <c r="N79" s="119"/>
      <c r="O79" s="119"/>
      <c r="P79" s="119"/>
      <c r="Q79" s="119"/>
    </row>
    <row r="80" spans="1:4" ht="13.5">
      <c r="A80" s="120"/>
      <c r="C80" s="50" t="s">
        <v>1729</v>
      </c>
      <c r="D80" s="80" t="s">
        <v>2001</v>
      </c>
    </row>
    <row r="81" spans="1:4" ht="13.5">
      <c r="A81" s="120">
        <v>50</v>
      </c>
      <c r="C81" s="50" t="s">
        <v>1729</v>
      </c>
      <c r="D81" s="80" t="s">
        <v>1805</v>
      </c>
    </row>
    <row r="82" spans="1:4" ht="13.5">
      <c r="A82" s="120"/>
      <c r="C82" s="50" t="s">
        <v>1729</v>
      </c>
      <c r="D82" s="80" t="s">
        <v>1793</v>
      </c>
    </row>
    <row r="83" spans="1:4" ht="13.5">
      <c r="A83" s="120"/>
      <c r="C83" s="50" t="s">
        <v>1729</v>
      </c>
      <c r="D83" s="80" t="s">
        <v>743</v>
      </c>
    </row>
    <row r="84" spans="1:15" ht="13.5">
      <c r="A84" s="120"/>
      <c r="C84" s="50" t="s">
        <v>1729</v>
      </c>
      <c r="D84" s="119" t="s">
        <v>1769</v>
      </c>
      <c r="E84" s="117"/>
      <c r="F84" s="117"/>
      <c r="G84" s="117"/>
      <c r="H84" s="117"/>
      <c r="I84" s="117"/>
      <c r="J84" s="117"/>
      <c r="K84" s="118"/>
      <c r="L84" s="118"/>
      <c r="M84" s="118"/>
      <c r="N84" s="118"/>
      <c r="O84" s="118"/>
    </row>
    <row r="85" spans="1:4" ht="13.5">
      <c r="A85" s="120"/>
      <c r="C85" s="50" t="s">
        <v>1729</v>
      </c>
      <c r="D85" s="80" t="s">
        <v>1779</v>
      </c>
    </row>
    <row r="86" spans="1:4" ht="13.5">
      <c r="A86" s="120"/>
      <c r="C86" s="50" t="s">
        <v>1729</v>
      </c>
      <c r="D86" s="80" t="s">
        <v>1792</v>
      </c>
    </row>
    <row r="87" spans="1:4" ht="13.5">
      <c r="A87" s="120"/>
      <c r="C87" s="50" t="s">
        <v>1729</v>
      </c>
      <c r="D87" s="80" t="s">
        <v>1817</v>
      </c>
    </row>
    <row r="88" spans="1:4" ht="13.5">
      <c r="A88" s="120"/>
      <c r="C88" s="50" t="s">
        <v>1729</v>
      </c>
      <c r="D88" s="80" t="s">
        <v>2042</v>
      </c>
    </row>
    <row r="89" spans="1:4" ht="13.5">
      <c r="A89" s="120"/>
      <c r="C89" s="50" t="s">
        <v>1729</v>
      </c>
      <c r="D89" s="85" t="s">
        <v>1752</v>
      </c>
    </row>
    <row r="90" spans="1:4" ht="13.5">
      <c r="A90" s="120"/>
      <c r="C90" s="50" t="s">
        <v>1729</v>
      </c>
      <c r="D90" s="80" t="s">
        <v>1798</v>
      </c>
    </row>
    <row r="91" spans="1:4" ht="13.5">
      <c r="A91" s="120"/>
      <c r="C91" s="50" t="s">
        <v>1729</v>
      </c>
      <c r="D91" s="80" t="s">
        <v>1822</v>
      </c>
    </row>
    <row r="92" spans="1:4" ht="13.5">
      <c r="A92" s="120"/>
      <c r="C92" s="50" t="s">
        <v>1729</v>
      </c>
      <c r="D92" s="80" t="s">
        <v>1763</v>
      </c>
    </row>
    <row r="93" spans="1:4" ht="13.5">
      <c r="A93" s="120"/>
      <c r="C93" s="50" t="s">
        <v>1729</v>
      </c>
      <c r="D93" s="80" t="s">
        <v>938</v>
      </c>
    </row>
    <row r="94" spans="1:4" ht="13.5">
      <c r="A94" s="120"/>
      <c r="C94" s="50" t="s">
        <v>1729</v>
      </c>
      <c r="D94" s="80" t="s">
        <v>1776</v>
      </c>
    </row>
    <row r="95" spans="1:4" ht="13.5">
      <c r="A95" s="120"/>
      <c r="C95" s="50" t="s">
        <v>1729</v>
      </c>
      <c r="D95" s="80" t="s">
        <v>1818</v>
      </c>
    </row>
    <row r="96" spans="1:4" ht="13.5">
      <c r="A96" s="120"/>
      <c r="C96" s="50" t="s">
        <v>1729</v>
      </c>
      <c r="D96" s="80" t="s">
        <v>2032</v>
      </c>
    </row>
    <row r="97" spans="1:17" ht="13.5">
      <c r="A97" s="120"/>
      <c r="C97" s="50" t="s">
        <v>1729</v>
      </c>
      <c r="D97" s="119" t="s">
        <v>1083</v>
      </c>
      <c r="E97" s="119"/>
      <c r="F97" s="119"/>
      <c r="G97" s="119"/>
      <c r="H97" s="119"/>
      <c r="I97" s="119"/>
      <c r="J97" s="119"/>
      <c r="K97" s="119"/>
      <c r="L97" s="119"/>
      <c r="M97" s="119"/>
      <c r="N97" s="119"/>
      <c r="O97" s="119"/>
      <c r="P97" s="119"/>
      <c r="Q97" s="119"/>
    </row>
    <row r="98" spans="1:17" ht="13.5">
      <c r="A98" s="120"/>
      <c r="C98" s="50"/>
      <c r="D98" s="119"/>
      <c r="E98" s="119"/>
      <c r="F98" s="119"/>
      <c r="G98" s="119"/>
      <c r="H98" s="119"/>
      <c r="I98" s="119"/>
      <c r="J98" s="119"/>
      <c r="K98" s="119"/>
      <c r="L98" s="119"/>
      <c r="M98" s="119"/>
      <c r="N98" s="119"/>
      <c r="O98" s="119"/>
      <c r="P98" s="119"/>
      <c r="Q98" s="119"/>
    </row>
    <row r="99" spans="1:4" ht="13.5">
      <c r="A99" s="120"/>
      <c r="C99" s="50" t="s">
        <v>1729</v>
      </c>
      <c r="D99" s="80" t="s">
        <v>1804</v>
      </c>
    </row>
    <row r="100" spans="1:4" ht="13.5">
      <c r="A100" s="120"/>
      <c r="C100" s="50" t="s">
        <v>1729</v>
      </c>
      <c r="D100" s="80" t="s">
        <v>1797</v>
      </c>
    </row>
    <row r="101" spans="1:4" ht="13.5">
      <c r="A101" s="120"/>
      <c r="C101" s="50" t="s">
        <v>1729</v>
      </c>
      <c r="D101" s="80" t="s">
        <v>1787</v>
      </c>
    </row>
    <row r="102" spans="1:4" ht="13.5">
      <c r="A102" s="120"/>
      <c r="C102" s="50" t="s">
        <v>1729</v>
      </c>
      <c r="D102" s="80" t="s">
        <v>1768</v>
      </c>
    </row>
    <row r="103" spans="1:15" ht="13.5">
      <c r="A103" s="120"/>
      <c r="C103" s="50" t="s">
        <v>1729</v>
      </c>
      <c r="D103" s="119" t="s">
        <v>1810</v>
      </c>
      <c r="E103" s="117"/>
      <c r="F103" s="117"/>
      <c r="G103" s="117"/>
      <c r="H103" s="117"/>
      <c r="I103" s="117"/>
      <c r="J103" s="117"/>
      <c r="K103" s="118"/>
      <c r="L103" s="118"/>
      <c r="M103" s="118"/>
      <c r="N103" s="118"/>
      <c r="O103" s="118"/>
    </row>
    <row r="104" spans="1:4" ht="13.5">
      <c r="A104" s="120"/>
      <c r="C104" s="50" t="s">
        <v>1729</v>
      </c>
      <c r="D104" s="80" t="s">
        <v>1772</v>
      </c>
    </row>
    <row r="105" spans="1:4" ht="13.5">
      <c r="A105" s="120"/>
      <c r="C105" s="50" t="s">
        <v>1729</v>
      </c>
      <c r="D105" s="80" t="s">
        <v>1814</v>
      </c>
    </row>
    <row r="106" ht="13.5">
      <c r="A106" s="120"/>
    </row>
    <row r="107" ht="13.5">
      <c r="A107" s="120"/>
    </row>
    <row r="108" ht="13.5">
      <c r="A108" s="120"/>
    </row>
    <row r="109" ht="13.5">
      <c r="A109" s="120"/>
    </row>
    <row r="110" ht="13.5">
      <c r="A110" s="120"/>
    </row>
    <row r="111" ht="13.5">
      <c r="A111" s="120"/>
    </row>
    <row r="112" ht="13.5">
      <c r="A112" s="120"/>
    </row>
    <row r="113" ht="13.5">
      <c r="A113" s="120"/>
    </row>
    <row r="114" ht="13.5">
      <c r="A114" s="120"/>
    </row>
    <row r="115" ht="13.5">
      <c r="A115" s="120"/>
    </row>
    <row r="116" ht="13.5">
      <c r="A116" s="120"/>
    </row>
    <row r="117" ht="13.5">
      <c r="A117" s="120"/>
    </row>
    <row r="118" ht="13.5">
      <c r="A118" s="120"/>
    </row>
    <row r="119" ht="13.5">
      <c r="A119" s="120"/>
    </row>
    <row r="120" ht="13.5">
      <c r="A120" s="120"/>
    </row>
  </sheetData>
  <mergeCells count="20">
    <mergeCell ref="A1:A40"/>
    <mergeCell ref="A41:A80"/>
    <mergeCell ref="A81:A120"/>
    <mergeCell ref="D6:O9"/>
    <mergeCell ref="D34:O35"/>
    <mergeCell ref="D40:O40"/>
    <mergeCell ref="D42:O43"/>
    <mergeCell ref="D48:O48"/>
    <mergeCell ref="D41:O41"/>
    <mergeCell ref="D51:O52"/>
    <mergeCell ref="D58:O58"/>
    <mergeCell ref="D103:O103"/>
    <mergeCell ref="D62:Q63"/>
    <mergeCell ref="D66:Q66"/>
    <mergeCell ref="D79:Q79"/>
    <mergeCell ref="D97:Q98"/>
    <mergeCell ref="D67:O67"/>
    <mergeCell ref="D84:O84"/>
    <mergeCell ref="D73:O73"/>
    <mergeCell ref="D75:O75"/>
  </mergeCells>
  <printOptions/>
  <pageMargins left="0.5905511811023623" right="0.5905511811023623" top="0.984251968503937" bottom="0.984251968503937" header="0.5118110236220472" footer="0.5118110236220472"/>
  <pageSetup horizontalDpi="600" verticalDpi="600" orientation="landscape" paperSize="9" scale="90" r:id="rId1"/>
  <rowBreaks count="1" manualBreakCount="1">
    <brk id="80" max="16" man="1"/>
  </rowBreaks>
</worksheet>
</file>

<file path=xl/worksheets/sheet16.xml><?xml version="1.0" encoding="utf-8"?>
<worksheet xmlns="http://schemas.openxmlformats.org/spreadsheetml/2006/main" xmlns:r="http://schemas.openxmlformats.org/officeDocument/2006/relationships">
  <dimension ref="A1:Q120"/>
  <sheetViews>
    <sheetView view="pageBreakPreview" zoomScale="55" zoomScaleNormal="70" zoomScaleSheetLayoutView="55" workbookViewId="0" topLeftCell="A68">
      <selection activeCell="A121" sqref="A121:A160"/>
    </sheetView>
  </sheetViews>
  <sheetFormatPr defaultColWidth="9.00390625" defaultRowHeight="13.5"/>
  <cols>
    <col min="1" max="1" width="4.875" style="112" customWidth="1"/>
    <col min="2" max="2" width="4.25390625" style="0" customWidth="1"/>
    <col min="3" max="3" width="4.50390625" style="0" customWidth="1"/>
    <col min="4" max="4" width="9.00390625" style="80" customWidth="1"/>
  </cols>
  <sheetData>
    <row r="1" ht="13.5">
      <c r="A1" s="120">
        <v>51</v>
      </c>
    </row>
    <row r="2" spans="1:3" ht="13.5">
      <c r="A2" s="120"/>
      <c r="C2" s="61" t="s">
        <v>1750</v>
      </c>
    </row>
    <row r="3" ht="13.5">
      <c r="A3" s="120"/>
    </row>
    <row r="4" spans="1:4" ht="13.5">
      <c r="A4" s="120"/>
      <c r="C4" s="60" t="s">
        <v>19</v>
      </c>
      <c r="D4" s="87" t="s">
        <v>1825</v>
      </c>
    </row>
    <row r="5" spans="1:9" ht="13.5">
      <c r="A5" s="120"/>
      <c r="C5" s="83"/>
      <c r="D5" s="85"/>
      <c r="E5" s="83"/>
      <c r="F5" s="83"/>
      <c r="G5" s="83"/>
      <c r="H5" s="83"/>
      <c r="I5" s="83"/>
    </row>
    <row r="6" spans="1:17" ht="13.5">
      <c r="A6" s="120"/>
      <c r="C6" s="50" t="s">
        <v>1729</v>
      </c>
      <c r="D6" s="119" t="s">
        <v>1732</v>
      </c>
      <c r="E6" s="119"/>
      <c r="F6" s="119"/>
      <c r="G6" s="119"/>
      <c r="H6" s="119"/>
      <c r="I6" s="119"/>
      <c r="J6" s="119"/>
      <c r="K6" s="119"/>
      <c r="L6" s="119"/>
      <c r="M6" s="119"/>
      <c r="N6" s="119"/>
      <c r="O6" s="119"/>
      <c r="P6" s="119"/>
      <c r="Q6" s="119"/>
    </row>
    <row r="7" spans="1:17" ht="13.5">
      <c r="A7" s="120"/>
      <c r="C7" s="50"/>
      <c r="D7" s="119"/>
      <c r="E7" s="119"/>
      <c r="F7" s="119"/>
      <c r="G7" s="119"/>
      <c r="H7" s="119"/>
      <c r="I7" s="119"/>
      <c r="J7" s="119"/>
      <c r="K7" s="119"/>
      <c r="L7" s="119"/>
      <c r="M7" s="119"/>
      <c r="N7" s="119"/>
      <c r="O7" s="119"/>
      <c r="P7" s="119"/>
      <c r="Q7" s="119"/>
    </row>
    <row r="8" spans="1:17" ht="13.5">
      <c r="A8" s="120"/>
      <c r="C8" s="50"/>
      <c r="D8" s="119"/>
      <c r="E8" s="119"/>
      <c r="F8" s="119"/>
      <c r="G8" s="119"/>
      <c r="H8" s="119"/>
      <c r="I8" s="119"/>
      <c r="J8" s="119"/>
      <c r="K8" s="119"/>
      <c r="L8" s="119"/>
      <c r="M8" s="119"/>
      <c r="N8" s="119"/>
      <c r="O8" s="119"/>
      <c r="P8" s="119"/>
      <c r="Q8" s="119"/>
    </row>
    <row r="9" spans="1:17" ht="13.5">
      <c r="A9" s="120"/>
      <c r="C9" s="50"/>
      <c r="D9" s="119"/>
      <c r="E9" s="119"/>
      <c r="F9" s="119"/>
      <c r="G9" s="119"/>
      <c r="H9" s="119"/>
      <c r="I9" s="119"/>
      <c r="J9" s="119"/>
      <c r="K9" s="119"/>
      <c r="L9" s="119"/>
      <c r="M9" s="119"/>
      <c r="N9" s="119"/>
      <c r="O9" s="119"/>
      <c r="P9" s="119"/>
      <c r="Q9" s="119"/>
    </row>
    <row r="10" spans="1:17" ht="13.5">
      <c r="A10" s="120"/>
      <c r="C10" s="50"/>
      <c r="D10" s="119"/>
      <c r="E10" s="119"/>
      <c r="F10" s="119"/>
      <c r="G10" s="119"/>
      <c r="H10" s="119"/>
      <c r="I10" s="119"/>
      <c r="J10" s="119"/>
      <c r="K10" s="119"/>
      <c r="L10" s="119"/>
      <c r="M10" s="119"/>
      <c r="N10" s="119"/>
      <c r="O10" s="119"/>
      <c r="P10" s="119"/>
      <c r="Q10" s="119"/>
    </row>
    <row r="11" spans="1:17" ht="13.5">
      <c r="A11" s="120"/>
      <c r="C11" s="50"/>
      <c r="D11" s="119"/>
      <c r="E11" s="119"/>
      <c r="F11" s="119"/>
      <c r="G11" s="119"/>
      <c r="H11" s="119"/>
      <c r="I11" s="119"/>
      <c r="J11" s="119"/>
      <c r="K11" s="119"/>
      <c r="L11" s="119"/>
      <c r="M11" s="119"/>
      <c r="N11" s="119"/>
      <c r="O11" s="119"/>
      <c r="P11" s="119"/>
      <c r="Q11" s="119"/>
    </row>
    <row r="12" spans="1:4" ht="13.5">
      <c r="A12" s="120"/>
      <c r="C12" s="50" t="s">
        <v>1729</v>
      </c>
      <c r="D12" s="80" t="s">
        <v>2023</v>
      </c>
    </row>
    <row r="13" spans="1:4" ht="13.5">
      <c r="A13" s="120"/>
      <c r="C13" s="50" t="s">
        <v>1729</v>
      </c>
      <c r="D13" s="80" t="s">
        <v>1848</v>
      </c>
    </row>
    <row r="14" spans="1:4" ht="13.5">
      <c r="A14" s="120"/>
      <c r="C14" s="50" t="s">
        <v>1729</v>
      </c>
      <c r="D14" s="80" t="s">
        <v>1840</v>
      </c>
    </row>
    <row r="15" spans="1:4" ht="13.5">
      <c r="A15" s="120"/>
      <c r="C15" s="50" t="s">
        <v>1729</v>
      </c>
      <c r="D15" s="80" t="s">
        <v>599</v>
      </c>
    </row>
    <row r="16" spans="1:4" ht="13.5">
      <c r="A16" s="120"/>
      <c r="C16" s="50" t="s">
        <v>1729</v>
      </c>
      <c r="D16" s="80" t="s">
        <v>768</v>
      </c>
    </row>
    <row r="17" spans="1:4" ht="13.5">
      <c r="A17" s="120"/>
      <c r="C17" s="50" t="s">
        <v>1729</v>
      </c>
      <c r="D17" s="80" t="s">
        <v>586</v>
      </c>
    </row>
    <row r="18" spans="1:4" ht="13.5">
      <c r="A18" s="120"/>
      <c r="C18" s="50" t="s">
        <v>1729</v>
      </c>
      <c r="D18" s="80" t="s">
        <v>2034</v>
      </c>
    </row>
    <row r="19" spans="1:4" ht="13.5">
      <c r="A19" s="120"/>
      <c r="C19" s="50" t="s">
        <v>1729</v>
      </c>
      <c r="D19" s="80" t="s">
        <v>568</v>
      </c>
    </row>
    <row r="20" spans="1:17" ht="13.5">
      <c r="A20" s="120"/>
      <c r="C20" s="50" t="s">
        <v>1729</v>
      </c>
      <c r="D20" s="123" t="s">
        <v>572</v>
      </c>
      <c r="E20" s="123"/>
      <c r="F20" s="123"/>
      <c r="G20" s="123"/>
      <c r="H20" s="123"/>
      <c r="I20" s="123"/>
      <c r="J20" s="123"/>
      <c r="K20" s="123"/>
      <c r="L20" s="123"/>
      <c r="M20" s="123"/>
      <c r="N20" s="123"/>
      <c r="O20" s="123"/>
      <c r="P20" s="123"/>
      <c r="Q20" s="123"/>
    </row>
    <row r="21" spans="1:17" ht="13.5">
      <c r="A21" s="120"/>
      <c r="C21" s="50"/>
      <c r="D21" s="123"/>
      <c r="E21" s="123"/>
      <c r="F21" s="123"/>
      <c r="G21" s="123"/>
      <c r="H21" s="123"/>
      <c r="I21" s="123"/>
      <c r="J21" s="123"/>
      <c r="K21" s="123"/>
      <c r="L21" s="123"/>
      <c r="M21" s="123"/>
      <c r="N21" s="123"/>
      <c r="O21" s="123"/>
      <c r="P21" s="123"/>
      <c r="Q21" s="123"/>
    </row>
    <row r="22" spans="1:4" ht="13.5">
      <c r="A22" s="120"/>
      <c r="C22" s="50" t="s">
        <v>1729</v>
      </c>
      <c r="D22" s="80" t="s">
        <v>583</v>
      </c>
    </row>
    <row r="23" spans="1:4" ht="13.5">
      <c r="A23" s="120"/>
      <c r="C23" s="50" t="s">
        <v>1729</v>
      </c>
      <c r="D23" s="80" t="s">
        <v>1846</v>
      </c>
    </row>
    <row r="24" spans="1:17" ht="13.5">
      <c r="A24" s="120"/>
      <c r="C24" s="50" t="s">
        <v>1729</v>
      </c>
      <c r="D24" s="119" t="s">
        <v>601</v>
      </c>
      <c r="E24" s="119"/>
      <c r="F24" s="119"/>
      <c r="G24" s="119"/>
      <c r="H24" s="119"/>
      <c r="I24" s="119"/>
      <c r="J24" s="119"/>
      <c r="K24" s="119"/>
      <c r="L24" s="119"/>
      <c r="M24" s="119"/>
      <c r="N24" s="119"/>
      <c r="O24" s="119"/>
      <c r="P24" s="119"/>
      <c r="Q24" s="119"/>
    </row>
    <row r="25" spans="1:15" ht="13.5">
      <c r="A25" s="120"/>
      <c r="C25" s="50" t="s">
        <v>1729</v>
      </c>
      <c r="D25" s="119" t="s">
        <v>1830</v>
      </c>
      <c r="E25" s="117"/>
      <c r="F25" s="117"/>
      <c r="G25" s="117"/>
      <c r="H25" s="117"/>
      <c r="I25" s="117"/>
      <c r="J25" s="117"/>
      <c r="K25" s="118"/>
      <c r="L25" s="118"/>
      <c r="M25" s="118"/>
      <c r="N25" s="118"/>
      <c r="O25" s="118"/>
    </row>
    <row r="26" spans="1:17" ht="13.5">
      <c r="A26" s="120"/>
      <c r="C26" s="50" t="s">
        <v>1729</v>
      </c>
      <c r="D26" s="123" t="s">
        <v>923</v>
      </c>
      <c r="E26" s="123"/>
      <c r="F26" s="123"/>
      <c r="G26" s="123"/>
      <c r="H26" s="123"/>
      <c r="I26" s="123"/>
      <c r="J26" s="123"/>
      <c r="K26" s="123"/>
      <c r="L26" s="123"/>
      <c r="M26" s="123"/>
      <c r="N26" s="123"/>
      <c r="O26" s="123"/>
      <c r="P26" s="123"/>
      <c r="Q26" s="123"/>
    </row>
    <row r="27" spans="1:17" ht="13.5">
      <c r="A27" s="120"/>
      <c r="C27" s="50"/>
      <c r="D27" s="123"/>
      <c r="E27" s="123"/>
      <c r="F27" s="123"/>
      <c r="G27" s="123"/>
      <c r="H27" s="123"/>
      <c r="I27" s="123"/>
      <c r="J27" s="123"/>
      <c r="K27" s="123"/>
      <c r="L27" s="123"/>
      <c r="M27" s="123"/>
      <c r="N27" s="123"/>
      <c r="O27" s="123"/>
      <c r="P27" s="123"/>
      <c r="Q27" s="123"/>
    </row>
    <row r="28" spans="1:4" ht="13.5">
      <c r="A28" s="120"/>
      <c r="C28" s="50" t="s">
        <v>1729</v>
      </c>
      <c r="D28" s="80" t="s">
        <v>578</v>
      </c>
    </row>
    <row r="29" spans="1:4" ht="13.5">
      <c r="A29" s="120"/>
      <c r="C29" s="50" t="s">
        <v>1729</v>
      </c>
      <c r="D29" s="80" t="s">
        <v>564</v>
      </c>
    </row>
    <row r="30" spans="1:4" ht="13.5">
      <c r="A30" s="120"/>
      <c r="C30" s="50" t="s">
        <v>1729</v>
      </c>
      <c r="D30" s="80" t="s">
        <v>1837</v>
      </c>
    </row>
    <row r="31" spans="1:4" ht="13.5">
      <c r="A31" s="120"/>
      <c r="C31" s="50" t="s">
        <v>1729</v>
      </c>
      <c r="D31" s="80" t="s">
        <v>1832</v>
      </c>
    </row>
    <row r="32" spans="1:4" ht="13.5">
      <c r="A32" s="120"/>
      <c r="C32" s="50" t="s">
        <v>1729</v>
      </c>
      <c r="D32" s="80" t="s">
        <v>575</v>
      </c>
    </row>
    <row r="33" spans="1:4" ht="13.5">
      <c r="A33" s="120"/>
      <c r="C33" s="50" t="s">
        <v>1729</v>
      </c>
      <c r="D33" s="80" t="s">
        <v>2016</v>
      </c>
    </row>
    <row r="34" spans="1:4" ht="13.5">
      <c r="A34" s="120"/>
      <c r="C34" s="50" t="s">
        <v>1729</v>
      </c>
      <c r="D34" s="80" t="s">
        <v>600</v>
      </c>
    </row>
    <row r="35" spans="1:4" ht="13.5">
      <c r="A35" s="120"/>
      <c r="C35" s="50" t="s">
        <v>1729</v>
      </c>
      <c r="D35" s="80" t="s">
        <v>1841</v>
      </c>
    </row>
    <row r="36" spans="1:4" ht="13.5">
      <c r="A36" s="120"/>
      <c r="C36" s="50" t="s">
        <v>1729</v>
      </c>
      <c r="D36" s="80" t="s">
        <v>1967</v>
      </c>
    </row>
    <row r="37" spans="1:15" ht="13.5">
      <c r="A37" s="120"/>
      <c r="C37" s="50" t="s">
        <v>1729</v>
      </c>
      <c r="D37" s="119" t="s">
        <v>1834</v>
      </c>
      <c r="E37" s="117"/>
      <c r="F37" s="117"/>
      <c r="G37" s="117"/>
      <c r="H37" s="117"/>
      <c r="I37" s="117"/>
      <c r="J37" s="117"/>
      <c r="K37" s="118"/>
      <c r="L37" s="118"/>
      <c r="M37" s="118"/>
      <c r="N37" s="118"/>
      <c r="O37" s="118"/>
    </row>
    <row r="38" spans="1:4" ht="13.5">
      <c r="A38" s="120"/>
      <c r="C38" s="50" t="s">
        <v>1729</v>
      </c>
      <c r="D38" s="80" t="s">
        <v>573</v>
      </c>
    </row>
    <row r="39" spans="1:15" ht="13.5">
      <c r="A39" s="120"/>
      <c r="C39" s="50" t="s">
        <v>1729</v>
      </c>
      <c r="D39" s="119" t="s">
        <v>1767</v>
      </c>
      <c r="E39" s="117"/>
      <c r="F39" s="117"/>
      <c r="G39" s="117"/>
      <c r="H39" s="117"/>
      <c r="I39" s="117"/>
      <c r="J39" s="117"/>
      <c r="K39" s="118"/>
      <c r="L39" s="118"/>
      <c r="M39" s="118"/>
      <c r="N39" s="118"/>
      <c r="O39" s="118"/>
    </row>
    <row r="40" spans="1:10" ht="13.5">
      <c r="A40" s="120"/>
      <c r="C40" s="50" t="s">
        <v>1729</v>
      </c>
      <c r="D40" s="119" t="s">
        <v>591</v>
      </c>
      <c r="E40" s="117"/>
      <c r="F40" s="117"/>
      <c r="G40" s="117"/>
      <c r="H40" s="117"/>
      <c r="I40" s="117"/>
      <c r="J40" s="117"/>
    </row>
    <row r="41" spans="1:4" ht="13.5">
      <c r="A41" s="120">
        <v>52</v>
      </c>
      <c r="C41" s="50" t="s">
        <v>1729</v>
      </c>
      <c r="D41" s="80" t="s">
        <v>1836</v>
      </c>
    </row>
    <row r="42" spans="1:4" ht="13.5">
      <c r="A42" s="120"/>
      <c r="C42" s="50" t="s">
        <v>1729</v>
      </c>
      <c r="D42" s="80" t="s">
        <v>576</v>
      </c>
    </row>
    <row r="43" spans="1:15" ht="13.5">
      <c r="A43" s="120"/>
      <c r="C43" s="50" t="s">
        <v>1729</v>
      </c>
      <c r="D43" s="119" t="s">
        <v>1827</v>
      </c>
      <c r="E43" s="117"/>
      <c r="F43" s="117"/>
      <c r="G43" s="117"/>
      <c r="H43" s="117"/>
      <c r="I43" s="117"/>
      <c r="J43" s="117"/>
      <c r="K43" s="118"/>
      <c r="L43" s="118"/>
      <c r="M43" s="118"/>
      <c r="N43" s="118"/>
      <c r="O43" s="118"/>
    </row>
    <row r="44" spans="1:4" ht="13.5">
      <c r="A44" s="120"/>
      <c r="C44" s="50" t="s">
        <v>1729</v>
      </c>
      <c r="D44" s="80" t="s">
        <v>566</v>
      </c>
    </row>
    <row r="45" spans="1:15" ht="13.5">
      <c r="A45" s="120"/>
      <c r="C45" s="50" t="s">
        <v>1729</v>
      </c>
      <c r="D45" s="119" t="s">
        <v>1845</v>
      </c>
      <c r="E45" s="117"/>
      <c r="F45" s="117"/>
      <c r="G45" s="117"/>
      <c r="H45" s="117"/>
      <c r="I45" s="117"/>
      <c r="J45" s="117"/>
      <c r="K45" s="118"/>
      <c r="L45" s="118"/>
      <c r="M45" s="118"/>
      <c r="N45" s="118"/>
      <c r="O45" s="118"/>
    </row>
    <row r="46" spans="1:15" ht="13.5">
      <c r="A46" s="120"/>
      <c r="C46" s="50" t="s">
        <v>1729</v>
      </c>
      <c r="D46" s="119" t="s">
        <v>1847</v>
      </c>
      <c r="E46" s="117"/>
      <c r="F46" s="117"/>
      <c r="G46" s="117"/>
      <c r="H46" s="117"/>
      <c r="I46" s="117"/>
      <c r="J46" s="117"/>
      <c r="K46" s="118"/>
      <c r="L46" s="118"/>
      <c r="M46" s="118"/>
      <c r="N46" s="118"/>
      <c r="O46" s="118"/>
    </row>
    <row r="47" spans="1:4" ht="13.5">
      <c r="A47" s="120"/>
      <c r="C47" s="50" t="s">
        <v>1729</v>
      </c>
      <c r="D47" s="80" t="s">
        <v>594</v>
      </c>
    </row>
    <row r="48" spans="1:4" ht="13.5">
      <c r="A48" s="120"/>
      <c r="C48" s="50" t="s">
        <v>1729</v>
      </c>
      <c r="D48" s="80" t="s">
        <v>1835</v>
      </c>
    </row>
    <row r="49" spans="1:4" ht="13.5">
      <c r="A49" s="120"/>
      <c r="C49" s="50" t="s">
        <v>1729</v>
      </c>
      <c r="D49" s="80" t="s">
        <v>1986</v>
      </c>
    </row>
    <row r="50" spans="1:4" ht="13.5">
      <c r="A50" s="120"/>
      <c r="C50" s="50" t="s">
        <v>1729</v>
      </c>
      <c r="D50" s="80" t="s">
        <v>584</v>
      </c>
    </row>
    <row r="51" spans="1:15" ht="13.5">
      <c r="A51" s="120"/>
      <c r="C51" s="50" t="s">
        <v>1729</v>
      </c>
      <c r="D51" s="119" t="s">
        <v>577</v>
      </c>
      <c r="E51" s="117"/>
      <c r="F51" s="117"/>
      <c r="G51" s="117"/>
      <c r="H51" s="117"/>
      <c r="I51" s="117"/>
      <c r="J51" s="117"/>
      <c r="K51" s="118"/>
      <c r="L51" s="118"/>
      <c r="M51" s="118"/>
      <c r="N51" s="118"/>
      <c r="O51" s="118"/>
    </row>
    <row r="52" spans="1:4" ht="13.5">
      <c r="A52" s="120"/>
      <c r="C52" s="50" t="s">
        <v>1729</v>
      </c>
      <c r="D52" s="80" t="s">
        <v>765</v>
      </c>
    </row>
    <row r="53" spans="1:4" ht="13.5">
      <c r="A53" s="120"/>
      <c r="C53" s="50" t="s">
        <v>1729</v>
      </c>
      <c r="D53" s="80" t="s">
        <v>1066</v>
      </c>
    </row>
    <row r="54" spans="1:4" ht="13.5">
      <c r="A54" s="120"/>
      <c r="C54" s="50" t="s">
        <v>1729</v>
      </c>
      <c r="D54" s="80" t="s">
        <v>1851</v>
      </c>
    </row>
    <row r="55" spans="1:4" ht="13.5">
      <c r="A55" s="120"/>
      <c r="C55" s="50" t="s">
        <v>1729</v>
      </c>
      <c r="D55" s="80" t="s">
        <v>571</v>
      </c>
    </row>
    <row r="56" spans="1:4" ht="13.5">
      <c r="A56" s="120"/>
      <c r="C56" s="50" t="s">
        <v>1729</v>
      </c>
      <c r="D56" s="80" t="s">
        <v>574</v>
      </c>
    </row>
    <row r="57" spans="1:4" ht="13.5">
      <c r="A57" s="120"/>
      <c r="C57" s="50" t="s">
        <v>1729</v>
      </c>
      <c r="D57" s="80" t="s">
        <v>958</v>
      </c>
    </row>
    <row r="58" spans="1:4" ht="13.5">
      <c r="A58" s="120"/>
      <c r="C58" s="50" t="s">
        <v>1729</v>
      </c>
      <c r="D58" s="80" t="s">
        <v>598</v>
      </c>
    </row>
    <row r="59" spans="1:4" ht="13.5">
      <c r="A59" s="120"/>
      <c r="C59" s="50" t="s">
        <v>1729</v>
      </c>
      <c r="D59" s="80" t="s">
        <v>1833</v>
      </c>
    </row>
    <row r="60" spans="1:4" ht="13.5">
      <c r="A60" s="120"/>
      <c r="C60" s="50" t="s">
        <v>1729</v>
      </c>
      <c r="D60" s="80" t="s">
        <v>592</v>
      </c>
    </row>
    <row r="61" spans="1:4" ht="13.5">
      <c r="A61" s="120"/>
      <c r="C61" s="50" t="s">
        <v>1729</v>
      </c>
      <c r="D61" s="80" t="s">
        <v>1839</v>
      </c>
    </row>
    <row r="62" spans="1:4" ht="13.5">
      <c r="A62" s="120"/>
      <c r="C62" s="50" t="s">
        <v>1729</v>
      </c>
      <c r="D62" s="80" t="s">
        <v>590</v>
      </c>
    </row>
    <row r="63" spans="1:4" ht="13.5">
      <c r="A63" s="120"/>
      <c r="C63" s="50" t="s">
        <v>1729</v>
      </c>
      <c r="D63" s="80" t="s">
        <v>565</v>
      </c>
    </row>
    <row r="64" spans="1:15" ht="13.5">
      <c r="A64" s="120"/>
      <c r="C64" s="50" t="s">
        <v>1729</v>
      </c>
      <c r="D64" s="119" t="s">
        <v>1842</v>
      </c>
      <c r="E64" s="117"/>
      <c r="F64" s="117"/>
      <c r="G64" s="117"/>
      <c r="H64" s="117"/>
      <c r="I64" s="117"/>
      <c r="J64" s="117"/>
      <c r="K64" s="118"/>
      <c r="L64" s="118"/>
      <c r="M64" s="118"/>
      <c r="N64" s="118"/>
      <c r="O64" s="118"/>
    </row>
    <row r="65" spans="1:4" ht="13.5">
      <c r="A65" s="120"/>
      <c r="C65" s="50" t="s">
        <v>1729</v>
      </c>
      <c r="D65" s="80" t="s">
        <v>1829</v>
      </c>
    </row>
    <row r="66" spans="1:4" ht="13.5">
      <c r="A66" s="120"/>
      <c r="C66" s="50" t="s">
        <v>1729</v>
      </c>
      <c r="D66" s="80" t="s">
        <v>567</v>
      </c>
    </row>
    <row r="67" spans="1:4" ht="13.5">
      <c r="A67" s="120"/>
      <c r="C67" s="50" t="s">
        <v>1729</v>
      </c>
      <c r="D67" s="80" t="s">
        <v>593</v>
      </c>
    </row>
    <row r="68" spans="1:4" ht="13.5">
      <c r="A68" s="120"/>
      <c r="C68" s="50" t="s">
        <v>1729</v>
      </c>
      <c r="D68" s="80" t="s">
        <v>596</v>
      </c>
    </row>
    <row r="69" spans="1:15" ht="13.5">
      <c r="A69" s="120"/>
      <c r="C69" s="50" t="s">
        <v>1729</v>
      </c>
      <c r="D69" s="119" t="s">
        <v>1843</v>
      </c>
      <c r="E69" s="117"/>
      <c r="F69" s="117"/>
      <c r="G69" s="117"/>
      <c r="H69" s="117"/>
      <c r="I69" s="117"/>
      <c r="J69" s="117"/>
      <c r="K69" s="118"/>
      <c r="L69" s="118"/>
      <c r="M69" s="118"/>
      <c r="N69" s="118"/>
      <c r="O69" s="118"/>
    </row>
    <row r="70" spans="1:4" ht="13.5">
      <c r="A70" s="120"/>
      <c r="C70" s="50" t="s">
        <v>1729</v>
      </c>
      <c r="D70" s="80" t="s">
        <v>589</v>
      </c>
    </row>
    <row r="71" spans="1:4" ht="13.5">
      <c r="A71" s="120"/>
      <c r="C71" s="50" t="s">
        <v>1729</v>
      </c>
      <c r="D71" s="80" t="s">
        <v>570</v>
      </c>
    </row>
    <row r="72" spans="1:10" ht="13.5">
      <c r="A72" s="120"/>
      <c r="C72" s="50" t="s">
        <v>1729</v>
      </c>
      <c r="D72" s="119" t="s">
        <v>1850</v>
      </c>
      <c r="E72" s="117"/>
      <c r="F72" s="117"/>
      <c r="G72" s="117"/>
      <c r="H72" s="117"/>
      <c r="I72" s="117"/>
      <c r="J72" s="117"/>
    </row>
    <row r="73" spans="1:4" ht="13.5">
      <c r="A73" s="120"/>
      <c r="C73" s="50" t="s">
        <v>1729</v>
      </c>
      <c r="D73" s="80" t="s">
        <v>597</v>
      </c>
    </row>
    <row r="74" spans="1:4" ht="13.5">
      <c r="A74" s="120"/>
      <c r="C74" s="50" t="s">
        <v>1729</v>
      </c>
      <c r="D74" s="80" t="s">
        <v>588</v>
      </c>
    </row>
    <row r="75" spans="1:4" ht="13.5">
      <c r="A75" s="120"/>
      <c r="C75" s="50" t="s">
        <v>1729</v>
      </c>
      <c r="D75" s="80" t="s">
        <v>569</v>
      </c>
    </row>
    <row r="76" spans="1:4" ht="13.5">
      <c r="A76" s="120"/>
      <c r="C76" s="50" t="s">
        <v>1729</v>
      </c>
      <c r="D76" s="80" t="s">
        <v>587</v>
      </c>
    </row>
    <row r="77" spans="1:15" ht="13.5">
      <c r="A77" s="120"/>
      <c r="C77" s="50" t="s">
        <v>1729</v>
      </c>
      <c r="D77" s="121" t="s">
        <v>1831</v>
      </c>
      <c r="E77" s="122"/>
      <c r="F77" s="122"/>
      <c r="G77" s="122"/>
      <c r="H77" s="122"/>
      <c r="I77" s="122"/>
      <c r="J77" s="122"/>
      <c r="K77" s="118"/>
      <c r="L77" s="118"/>
      <c r="M77" s="118"/>
      <c r="N77" s="118"/>
      <c r="O77" s="118"/>
    </row>
    <row r="78" spans="1:4" ht="13.5">
      <c r="A78" s="120"/>
      <c r="C78" s="50" t="s">
        <v>1729</v>
      </c>
      <c r="D78" s="80" t="s">
        <v>579</v>
      </c>
    </row>
    <row r="79" spans="1:4" ht="13.5">
      <c r="A79" s="120"/>
      <c r="C79" s="50" t="s">
        <v>1729</v>
      </c>
      <c r="D79" s="80" t="s">
        <v>595</v>
      </c>
    </row>
    <row r="80" spans="1:4" ht="13.5">
      <c r="A80" s="120"/>
      <c r="C80" s="50" t="s">
        <v>1729</v>
      </c>
      <c r="D80" s="80" t="s">
        <v>563</v>
      </c>
    </row>
    <row r="81" spans="1:4" ht="13.5">
      <c r="A81" s="120">
        <v>53</v>
      </c>
      <c r="C81" s="50" t="s">
        <v>1729</v>
      </c>
      <c r="D81" s="80" t="s">
        <v>582</v>
      </c>
    </row>
    <row r="82" spans="1:4" ht="13.5">
      <c r="A82" s="120"/>
      <c r="C82" s="50" t="s">
        <v>1729</v>
      </c>
      <c r="D82" s="80" t="s">
        <v>2003</v>
      </c>
    </row>
    <row r="83" spans="1:4" ht="13.5">
      <c r="A83" s="120"/>
      <c r="C83" s="50" t="s">
        <v>1729</v>
      </c>
      <c r="D83" s="80" t="s">
        <v>1838</v>
      </c>
    </row>
    <row r="84" spans="1:4" ht="13.5">
      <c r="A84" s="120"/>
      <c r="C84" s="50" t="s">
        <v>1729</v>
      </c>
      <c r="D84" s="80" t="s">
        <v>1953</v>
      </c>
    </row>
    <row r="85" spans="1:4" ht="13.5">
      <c r="A85" s="120"/>
      <c r="C85" s="50" t="s">
        <v>1729</v>
      </c>
      <c r="D85" s="80" t="s">
        <v>1941</v>
      </c>
    </row>
    <row r="86" spans="1:4" ht="13.5">
      <c r="A86" s="120"/>
      <c r="C86" s="50" t="s">
        <v>1729</v>
      </c>
      <c r="D86" s="80" t="s">
        <v>742</v>
      </c>
    </row>
    <row r="87" spans="1:4" ht="13.5">
      <c r="A87" s="120"/>
      <c r="C87" s="50" t="s">
        <v>1729</v>
      </c>
      <c r="D87" s="80" t="s">
        <v>580</v>
      </c>
    </row>
    <row r="88" spans="1:4" ht="13.5">
      <c r="A88" s="120"/>
      <c r="C88" s="50" t="s">
        <v>1729</v>
      </c>
      <c r="D88" s="80" t="s">
        <v>562</v>
      </c>
    </row>
    <row r="89" spans="1:15" ht="13.5">
      <c r="A89" s="120"/>
      <c r="C89" s="50" t="s">
        <v>1729</v>
      </c>
      <c r="D89" s="119" t="s">
        <v>1769</v>
      </c>
      <c r="E89" s="117"/>
      <c r="F89" s="117"/>
      <c r="G89" s="117"/>
      <c r="H89" s="117"/>
      <c r="I89" s="117"/>
      <c r="J89" s="117"/>
      <c r="K89" s="118"/>
      <c r="L89" s="118"/>
      <c r="M89" s="118"/>
      <c r="N89" s="118"/>
      <c r="O89" s="118"/>
    </row>
    <row r="90" spans="1:4" ht="13.5">
      <c r="A90" s="120"/>
      <c r="C90" s="50" t="s">
        <v>1729</v>
      </c>
      <c r="D90" s="80" t="s">
        <v>745</v>
      </c>
    </row>
    <row r="91" spans="1:4" ht="13.5">
      <c r="A91" s="120"/>
      <c r="C91" s="50" t="s">
        <v>1729</v>
      </c>
      <c r="D91" s="80" t="s">
        <v>1849</v>
      </c>
    </row>
    <row r="92" spans="1:17" ht="13.5">
      <c r="A92" s="120"/>
      <c r="C92" s="50" t="s">
        <v>1729</v>
      </c>
      <c r="D92" s="119" t="s">
        <v>1083</v>
      </c>
      <c r="E92" s="119"/>
      <c r="F92" s="119"/>
      <c r="G92" s="119"/>
      <c r="H92" s="119"/>
      <c r="I92" s="119"/>
      <c r="J92" s="119"/>
      <c r="K92" s="119"/>
      <c r="L92" s="119"/>
      <c r="M92" s="119"/>
      <c r="N92" s="119"/>
      <c r="O92" s="119"/>
      <c r="P92" s="119"/>
      <c r="Q92" s="119"/>
    </row>
    <row r="93" spans="1:17" ht="13.5">
      <c r="A93" s="120"/>
      <c r="C93" s="50"/>
      <c r="D93" s="119"/>
      <c r="E93" s="119"/>
      <c r="F93" s="119"/>
      <c r="G93" s="119"/>
      <c r="H93" s="119"/>
      <c r="I93" s="119"/>
      <c r="J93" s="119"/>
      <c r="K93" s="119"/>
      <c r="L93" s="119"/>
      <c r="M93" s="119"/>
      <c r="N93" s="119"/>
      <c r="O93" s="119"/>
      <c r="P93" s="119"/>
      <c r="Q93" s="119"/>
    </row>
    <row r="94" spans="1:4" ht="13.5">
      <c r="A94" s="120"/>
      <c r="C94" s="50" t="s">
        <v>1729</v>
      </c>
      <c r="D94" s="80" t="s">
        <v>581</v>
      </c>
    </row>
    <row r="95" spans="1:4" ht="13.5">
      <c r="A95" s="120"/>
      <c r="C95" s="50" t="s">
        <v>1729</v>
      </c>
      <c r="D95" s="80" t="s">
        <v>1826</v>
      </c>
    </row>
    <row r="96" spans="1:4" ht="13.5">
      <c r="A96" s="120"/>
      <c r="C96" s="50" t="s">
        <v>1729</v>
      </c>
      <c r="D96" s="80" t="s">
        <v>585</v>
      </c>
    </row>
    <row r="97" spans="1:15" ht="13.5">
      <c r="A97" s="120"/>
      <c r="C97" s="50" t="s">
        <v>1729</v>
      </c>
      <c r="D97" s="119" t="s">
        <v>1844</v>
      </c>
      <c r="E97" s="117"/>
      <c r="F97" s="117"/>
      <c r="G97" s="117"/>
      <c r="H97" s="117"/>
      <c r="I97" s="117"/>
      <c r="J97" s="117"/>
      <c r="K97" s="118"/>
      <c r="L97" s="118"/>
      <c r="M97" s="118"/>
      <c r="N97" s="118"/>
      <c r="O97" s="118"/>
    </row>
    <row r="98" spans="1:15" ht="13.5">
      <c r="A98" s="120"/>
      <c r="C98" s="50" t="s">
        <v>1729</v>
      </c>
      <c r="D98" s="119" t="s">
        <v>561</v>
      </c>
      <c r="E98" s="117"/>
      <c r="F98" s="117"/>
      <c r="G98" s="117"/>
      <c r="H98" s="117"/>
      <c r="I98" s="117"/>
      <c r="J98" s="117"/>
      <c r="K98" s="118"/>
      <c r="L98" s="118"/>
      <c r="M98" s="118"/>
      <c r="N98" s="118"/>
      <c r="O98" s="118"/>
    </row>
    <row r="99" spans="1:4" ht="13.5">
      <c r="A99" s="120"/>
      <c r="C99" s="50" t="s">
        <v>1729</v>
      </c>
      <c r="D99" s="80" t="s">
        <v>940</v>
      </c>
    </row>
    <row r="100" spans="1:17" ht="13.5">
      <c r="A100" s="120"/>
      <c r="C100" s="50" t="s">
        <v>1729</v>
      </c>
      <c r="D100" s="119" t="s">
        <v>1076</v>
      </c>
      <c r="E100" s="119"/>
      <c r="F100" s="119"/>
      <c r="G100" s="119"/>
      <c r="H100" s="119"/>
      <c r="I100" s="119"/>
      <c r="J100" s="119"/>
      <c r="K100" s="119"/>
      <c r="L100" s="119"/>
      <c r="M100" s="119"/>
      <c r="N100" s="119"/>
      <c r="O100" s="119"/>
      <c r="P100" s="119"/>
      <c r="Q100" s="119"/>
    </row>
    <row r="101" spans="1:17" ht="13.5">
      <c r="A101" s="120"/>
      <c r="C101" s="50"/>
      <c r="D101" s="119"/>
      <c r="E101" s="119"/>
      <c r="F101" s="119"/>
      <c r="G101" s="119"/>
      <c r="H101" s="119"/>
      <c r="I101" s="119"/>
      <c r="J101" s="119"/>
      <c r="K101" s="119"/>
      <c r="L101" s="119"/>
      <c r="M101" s="119"/>
      <c r="N101" s="119"/>
      <c r="O101" s="119"/>
      <c r="P101" s="119"/>
      <c r="Q101" s="119"/>
    </row>
    <row r="102" spans="1:15" ht="13.5">
      <c r="A102" s="120"/>
      <c r="C102" s="50" t="s">
        <v>1729</v>
      </c>
      <c r="D102" s="119" t="s">
        <v>1828</v>
      </c>
      <c r="E102" s="117"/>
      <c r="F102" s="117"/>
      <c r="G102" s="117"/>
      <c r="H102" s="117"/>
      <c r="I102" s="117"/>
      <c r="J102" s="117"/>
      <c r="K102" s="118"/>
      <c r="L102" s="118"/>
      <c r="M102" s="118"/>
      <c r="N102" s="118"/>
      <c r="O102" s="118"/>
    </row>
    <row r="103" ht="13.5">
      <c r="A103" s="120"/>
    </row>
    <row r="104" ht="13.5">
      <c r="A104" s="120"/>
    </row>
    <row r="105" ht="13.5">
      <c r="A105" s="120"/>
    </row>
    <row r="106" ht="13.5">
      <c r="A106" s="120"/>
    </row>
    <row r="107" ht="13.5">
      <c r="A107" s="120"/>
    </row>
    <row r="108" ht="13.5">
      <c r="A108" s="120"/>
    </row>
    <row r="109" ht="13.5">
      <c r="A109" s="120"/>
    </row>
    <row r="110" ht="13.5">
      <c r="A110" s="120"/>
    </row>
    <row r="111" ht="13.5">
      <c r="A111" s="120"/>
    </row>
    <row r="112" ht="13.5">
      <c r="A112" s="120"/>
    </row>
    <row r="113" ht="13.5">
      <c r="A113" s="120"/>
    </row>
    <row r="114" ht="13.5">
      <c r="A114" s="120"/>
    </row>
    <row r="115" ht="13.5">
      <c r="A115" s="120"/>
    </row>
    <row r="116" ht="13.5">
      <c r="A116" s="120"/>
    </row>
    <row r="117" ht="13.5">
      <c r="A117" s="120"/>
    </row>
    <row r="118" ht="13.5">
      <c r="A118" s="120"/>
    </row>
    <row r="119" ht="13.5">
      <c r="A119" s="120"/>
    </row>
    <row r="120" ht="13.5">
      <c r="A120" s="120"/>
    </row>
  </sheetData>
  <mergeCells count="25">
    <mergeCell ref="D51:O51"/>
    <mergeCell ref="D77:O77"/>
    <mergeCell ref="A1:A40"/>
    <mergeCell ref="A41:A80"/>
    <mergeCell ref="D25:O25"/>
    <mergeCell ref="D6:Q11"/>
    <mergeCell ref="D20:Q21"/>
    <mergeCell ref="D26:Q27"/>
    <mergeCell ref="D24:Q24"/>
    <mergeCell ref="A81:A120"/>
    <mergeCell ref="D37:O37"/>
    <mergeCell ref="D39:O39"/>
    <mergeCell ref="D43:O43"/>
    <mergeCell ref="D45:O45"/>
    <mergeCell ref="D46:O46"/>
    <mergeCell ref="D98:O98"/>
    <mergeCell ref="D89:O89"/>
    <mergeCell ref="D102:O102"/>
    <mergeCell ref="D40:J40"/>
    <mergeCell ref="D92:Q93"/>
    <mergeCell ref="D100:Q101"/>
    <mergeCell ref="D97:O97"/>
    <mergeCell ref="D64:O64"/>
    <mergeCell ref="D72:J72"/>
    <mergeCell ref="D69:O69"/>
  </mergeCells>
  <printOptions/>
  <pageMargins left="0.5905511811023623" right="0.5905511811023623" top="0.984251968503937" bottom="0.984251968503937" header="0.5118110236220472" footer="0.5118110236220472"/>
  <pageSetup horizontalDpi="600" verticalDpi="600" orientation="landscape" paperSize="9" scale="90" r:id="rId1"/>
  <rowBreaks count="2" manualBreakCount="2">
    <brk id="40" max="16" man="1"/>
    <brk id="80" max="16" man="1"/>
  </rowBreaks>
</worksheet>
</file>

<file path=xl/worksheets/sheet17.xml><?xml version="1.0" encoding="utf-8"?>
<worksheet xmlns="http://schemas.openxmlformats.org/spreadsheetml/2006/main" xmlns:r="http://schemas.openxmlformats.org/officeDocument/2006/relationships">
  <dimension ref="A1:Q160"/>
  <sheetViews>
    <sheetView view="pageBreakPreview" zoomScale="55" zoomScaleNormal="85" zoomScaleSheetLayoutView="55" workbookViewId="0" topLeftCell="A108">
      <selection activeCell="A121" sqref="A121:A160"/>
    </sheetView>
  </sheetViews>
  <sheetFormatPr defaultColWidth="9.00390625" defaultRowHeight="13.5"/>
  <cols>
    <col min="1" max="1" width="4.875" style="112" customWidth="1"/>
    <col min="2" max="2" width="4.125" style="0" customWidth="1"/>
    <col min="3" max="3" width="4.50390625" style="0" customWidth="1"/>
    <col min="4" max="4" width="9.00390625" style="80" customWidth="1"/>
  </cols>
  <sheetData>
    <row r="1" ht="13.5">
      <c r="A1" s="120">
        <v>54</v>
      </c>
    </row>
    <row r="2" spans="1:3" ht="13.5">
      <c r="A2" s="120"/>
      <c r="C2" s="61" t="s">
        <v>1750</v>
      </c>
    </row>
    <row r="3" ht="13.5">
      <c r="A3" s="120"/>
    </row>
    <row r="4" spans="1:4" ht="13.5">
      <c r="A4" s="120"/>
      <c r="C4" s="60" t="s">
        <v>19</v>
      </c>
      <c r="D4" s="87" t="s">
        <v>990</v>
      </c>
    </row>
    <row r="5" spans="1:9" ht="13.5">
      <c r="A5" s="120"/>
      <c r="C5" s="83"/>
      <c r="D5" s="85"/>
      <c r="E5" s="83"/>
      <c r="F5" s="83"/>
      <c r="G5" s="83"/>
      <c r="H5" s="83"/>
      <c r="I5" s="83"/>
    </row>
    <row r="6" spans="1:4" ht="13.5">
      <c r="A6" s="120"/>
      <c r="C6" s="50" t="s">
        <v>1729</v>
      </c>
      <c r="D6" s="80" t="s">
        <v>991</v>
      </c>
    </row>
    <row r="7" spans="1:15" ht="13.5">
      <c r="A7" s="120"/>
      <c r="C7" s="50" t="s">
        <v>1729</v>
      </c>
      <c r="D7" s="119" t="s">
        <v>992</v>
      </c>
      <c r="E7" s="117"/>
      <c r="F7" s="117"/>
      <c r="G7" s="117"/>
      <c r="H7" s="117"/>
      <c r="I7" s="117"/>
      <c r="J7" s="117"/>
      <c r="K7" s="118"/>
      <c r="L7" s="118"/>
      <c r="M7" s="118"/>
      <c r="N7" s="118"/>
      <c r="O7" s="118"/>
    </row>
    <row r="8" spans="1:4" ht="13.5">
      <c r="A8" s="120"/>
      <c r="C8" s="50" t="s">
        <v>1729</v>
      </c>
      <c r="D8" s="80" t="s">
        <v>993</v>
      </c>
    </row>
    <row r="9" spans="1:4" ht="13.5">
      <c r="A9" s="120"/>
      <c r="C9" s="50" t="s">
        <v>1729</v>
      </c>
      <c r="D9" s="80" t="s">
        <v>994</v>
      </c>
    </row>
    <row r="10" spans="1:4" ht="13.5">
      <c r="A10" s="120"/>
      <c r="C10" s="50" t="s">
        <v>1729</v>
      </c>
      <c r="D10" s="80" t="s">
        <v>995</v>
      </c>
    </row>
    <row r="11" spans="1:4" ht="13.5">
      <c r="A11" s="120"/>
      <c r="C11" s="50" t="s">
        <v>1729</v>
      </c>
      <c r="D11" s="80" t="s">
        <v>996</v>
      </c>
    </row>
    <row r="12" spans="1:15" ht="13.5">
      <c r="A12" s="120"/>
      <c r="C12" s="50" t="s">
        <v>1729</v>
      </c>
      <c r="D12" s="119" t="s">
        <v>997</v>
      </c>
      <c r="E12" s="117"/>
      <c r="F12" s="117"/>
      <c r="G12" s="117"/>
      <c r="H12" s="117"/>
      <c r="I12" s="117"/>
      <c r="J12" s="117"/>
      <c r="K12" s="118"/>
      <c r="L12" s="118"/>
      <c r="M12" s="118"/>
      <c r="N12" s="118"/>
      <c r="O12" s="118"/>
    </row>
    <row r="13" spans="1:4" ht="13.5">
      <c r="A13" s="120"/>
      <c r="C13" s="50" t="s">
        <v>1729</v>
      </c>
      <c r="D13" s="80" t="s">
        <v>998</v>
      </c>
    </row>
    <row r="14" spans="1:4" ht="13.5">
      <c r="A14" s="120"/>
      <c r="C14" s="50" t="s">
        <v>1729</v>
      </c>
      <c r="D14" s="80" t="s">
        <v>999</v>
      </c>
    </row>
    <row r="15" spans="1:4" ht="13.5">
      <c r="A15" s="120"/>
      <c r="C15" s="50" t="s">
        <v>1729</v>
      </c>
      <c r="D15" s="85" t="s">
        <v>1000</v>
      </c>
    </row>
    <row r="16" spans="1:4" ht="13.5">
      <c r="A16" s="120"/>
      <c r="C16" s="50" t="s">
        <v>1729</v>
      </c>
      <c r="D16" s="80" t="s">
        <v>1001</v>
      </c>
    </row>
    <row r="17" spans="1:4" ht="13.5">
      <c r="A17" s="120"/>
      <c r="C17" s="50" t="s">
        <v>1729</v>
      </c>
      <c r="D17" s="80" t="s">
        <v>1002</v>
      </c>
    </row>
    <row r="18" spans="1:4" ht="13.5">
      <c r="A18" s="120"/>
      <c r="C18" s="50" t="s">
        <v>1729</v>
      </c>
      <c r="D18" s="80" t="s">
        <v>1003</v>
      </c>
    </row>
    <row r="19" spans="1:4" ht="13.5">
      <c r="A19" s="120"/>
      <c r="C19" s="50" t="s">
        <v>1729</v>
      </c>
      <c r="D19" s="80" t="s">
        <v>1004</v>
      </c>
    </row>
    <row r="20" spans="1:4" ht="13.5">
      <c r="A20" s="120"/>
      <c r="C20" s="50" t="s">
        <v>1729</v>
      </c>
      <c r="D20" s="85" t="s">
        <v>1005</v>
      </c>
    </row>
    <row r="21" spans="1:4" ht="13.5">
      <c r="A21" s="120"/>
      <c r="C21" s="50" t="s">
        <v>1729</v>
      </c>
      <c r="D21" s="80" t="s">
        <v>1006</v>
      </c>
    </row>
    <row r="22" spans="1:4" ht="13.5">
      <c r="A22" s="120"/>
      <c r="C22" s="50" t="s">
        <v>1729</v>
      </c>
      <c r="D22" s="80" t="s">
        <v>1007</v>
      </c>
    </row>
    <row r="23" spans="1:4" ht="13.5">
      <c r="A23" s="120"/>
      <c r="C23" s="50" t="s">
        <v>1729</v>
      </c>
      <c r="D23" s="80" t="s">
        <v>1008</v>
      </c>
    </row>
    <row r="24" spans="1:4" ht="13.5">
      <c r="A24" s="120"/>
      <c r="C24" s="50" t="s">
        <v>1729</v>
      </c>
      <c r="D24" s="80" t="s">
        <v>1009</v>
      </c>
    </row>
    <row r="25" spans="1:4" ht="13.5">
      <c r="A25" s="120"/>
      <c r="C25" s="50" t="s">
        <v>1729</v>
      </c>
      <c r="D25" s="80" t="s">
        <v>1010</v>
      </c>
    </row>
    <row r="26" spans="1:4" ht="13.5">
      <c r="A26" s="120"/>
      <c r="C26" s="50" t="s">
        <v>1729</v>
      </c>
      <c r="D26" s="80" t="s">
        <v>1011</v>
      </c>
    </row>
    <row r="27" spans="1:4" ht="13.5">
      <c r="A27" s="120"/>
      <c r="C27" s="50" t="s">
        <v>1729</v>
      </c>
      <c r="D27" s="80" t="s">
        <v>1012</v>
      </c>
    </row>
    <row r="28" spans="1:4" ht="13.5">
      <c r="A28" s="120"/>
      <c r="C28" s="50" t="s">
        <v>1729</v>
      </c>
      <c r="D28" s="80" t="s">
        <v>1013</v>
      </c>
    </row>
    <row r="29" spans="1:4" ht="13.5">
      <c r="A29" s="120"/>
      <c r="C29" s="50" t="s">
        <v>1729</v>
      </c>
      <c r="D29" s="80" t="s">
        <v>1014</v>
      </c>
    </row>
    <row r="30" spans="1:17" ht="13.5">
      <c r="A30" s="120"/>
      <c r="C30" s="50" t="s">
        <v>1729</v>
      </c>
      <c r="D30" s="119" t="s">
        <v>1015</v>
      </c>
      <c r="E30" s="119"/>
      <c r="F30" s="119"/>
      <c r="G30" s="119"/>
      <c r="H30" s="119"/>
      <c r="I30" s="119"/>
      <c r="J30" s="119"/>
      <c r="K30" s="119"/>
      <c r="L30" s="119"/>
      <c r="M30" s="119"/>
      <c r="N30" s="119"/>
      <c r="O30" s="119"/>
      <c r="P30" s="119"/>
      <c r="Q30" s="119"/>
    </row>
    <row r="31" spans="1:17" ht="13.5">
      <c r="A31" s="120"/>
      <c r="C31" s="50"/>
      <c r="D31" s="119"/>
      <c r="E31" s="119"/>
      <c r="F31" s="119"/>
      <c r="G31" s="119"/>
      <c r="H31" s="119"/>
      <c r="I31" s="119"/>
      <c r="J31" s="119"/>
      <c r="K31" s="119"/>
      <c r="L31" s="119"/>
      <c r="M31" s="119"/>
      <c r="N31" s="119"/>
      <c r="O31" s="119"/>
      <c r="P31" s="119"/>
      <c r="Q31" s="119"/>
    </row>
    <row r="32" spans="1:4" ht="13.5">
      <c r="A32" s="120"/>
      <c r="C32" s="50" t="s">
        <v>1729</v>
      </c>
      <c r="D32" s="80" t="s">
        <v>1363</v>
      </c>
    </row>
    <row r="33" spans="1:4" ht="13.5">
      <c r="A33" s="120"/>
      <c r="C33" s="50" t="s">
        <v>1729</v>
      </c>
      <c r="D33" s="80" t="s">
        <v>1016</v>
      </c>
    </row>
    <row r="34" spans="1:4" ht="13.5">
      <c r="A34" s="120"/>
      <c r="C34" s="50" t="s">
        <v>1729</v>
      </c>
      <c r="D34" s="80" t="s">
        <v>1017</v>
      </c>
    </row>
    <row r="35" spans="1:4" ht="13.5">
      <c r="A35" s="120"/>
      <c r="C35" s="50" t="s">
        <v>1729</v>
      </c>
      <c r="D35" s="80" t="s">
        <v>1018</v>
      </c>
    </row>
    <row r="36" spans="1:4" ht="13.5">
      <c r="A36" s="120"/>
      <c r="C36" s="50" t="s">
        <v>1729</v>
      </c>
      <c r="D36" s="80" t="s">
        <v>1019</v>
      </c>
    </row>
    <row r="37" spans="1:4" ht="13.5">
      <c r="A37" s="120"/>
      <c r="C37" s="50" t="s">
        <v>1729</v>
      </c>
      <c r="D37" s="80" t="s">
        <v>1020</v>
      </c>
    </row>
    <row r="38" spans="1:4" ht="13.5">
      <c r="A38" s="120"/>
      <c r="C38" s="50" t="s">
        <v>1729</v>
      </c>
      <c r="D38" s="80" t="s">
        <v>1021</v>
      </c>
    </row>
    <row r="39" spans="1:4" ht="13.5">
      <c r="A39" s="120"/>
      <c r="C39" s="50" t="s">
        <v>1729</v>
      </c>
      <c r="D39" s="80" t="s">
        <v>1022</v>
      </c>
    </row>
    <row r="40" spans="1:4" ht="13.5">
      <c r="A40" s="120"/>
      <c r="C40" s="50" t="s">
        <v>1729</v>
      </c>
      <c r="D40" s="80" t="s">
        <v>1023</v>
      </c>
    </row>
    <row r="41" spans="1:15" ht="13.5">
      <c r="A41" s="120">
        <v>55</v>
      </c>
      <c r="C41" s="50" t="s">
        <v>1729</v>
      </c>
      <c r="D41" s="119" t="s">
        <v>1024</v>
      </c>
      <c r="E41" s="117"/>
      <c r="F41" s="117"/>
      <c r="G41" s="117"/>
      <c r="H41" s="117"/>
      <c r="I41" s="117"/>
      <c r="J41" s="117"/>
      <c r="K41" s="118"/>
      <c r="L41" s="118"/>
      <c r="M41" s="118"/>
      <c r="N41" s="118"/>
      <c r="O41" s="118"/>
    </row>
    <row r="42" spans="1:4" ht="13.5">
      <c r="A42" s="120"/>
      <c r="C42" s="50" t="s">
        <v>1729</v>
      </c>
      <c r="D42" s="80" t="s">
        <v>1025</v>
      </c>
    </row>
    <row r="43" spans="1:17" ht="13.5">
      <c r="A43" s="120"/>
      <c r="C43" s="50" t="s">
        <v>1729</v>
      </c>
      <c r="D43" s="119" t="s">
        <v>1026</v>
      </c>
      <c r="E43" s="119"/>
      <c r="F43" s="119"/>
      <c r="G43" s="119"/>
      <c r="H43" s="119"/>
      <c r="I43" s="119"/>
      <c r="J43" s="119"/>
      <c r="K43" s="119"/>
      <c r="L43" s="119"/>
      <c r="M43" s="119"/>
      <c r="N43" s="119"/>
      <c r="O43" s="119"/>
      <c r="P43" s="119"/>
      <c r="Q43" s="119"/>
    </row>
    <row r="44" spans="1:17" ht="13.5">
      <c r="A44" s="120"/>
      <c r="C44" s="50"/>
      <c r="D44" s="119"/>
      <c r="E44" s="119"/>
      <c r="F44" s="119"/>
      <c r="G44" s="119"/>
      <c r="H44" s="119"/>
      <c r="I44" s="119"/>
      <c r="J44" s="119"/>
      <c r="K44" s="119"/>
      <c r="L44" s="119"/>
      <c r="M44" s="119"/>
      <c r="N44" s="119"/>
      <c r="O44" s="119"/>
      <c r="P44" s="119"/>
      <c r="Q44" s="119"/>
    </row>
    <row r="45" spans="1:4" ht="13.5">
      <c r="A45" s="120"/>
      <c r="C45" s="50" t="s">
        <v>1729</v>
      </c>
      <c r="D45" s="80" t="s">
        <v>1027</v>
      </c>
    </row>
    <row r="46" spans="1:4" ht="13.5">
      <c r="A46" s="120"/>
      <c r="C46" s="50" t="s">
        <v>1729</v>
      </c>
      <c r="D46" s="80" t="s">
        <v>1028</v>
      </c>
    </row>
    <row r="47" spans="1:15" ht="13.5">
      <c r="A47" s="120"/>
      <c r="C47" s="50" t="s">
        <v>1729</v>
      </c>
      <c r="D47" s="119" t="s">
        <v>1029</v>
      </c>
      <c r="E47" s="117"/>
      <c r="F47" s="117"/>
      <c r="G47" s="117"/>
      <c r="H47" s="117"/>
      <c r="I47" s="117"/>
      <c r="J47" s="117"/>
      <c r="K47" s="118"/>
      <c r="L47" s="118"/>
      <c r="M47" s="118"/>
      <c r="N47" s="118"/>
      <c r="O47" s="118"/>
    </row>
    <row r="48" spans="1:4" ht="13.5">
      <c r="A48" s="120"/>
      <c r="C48" s="50" t="s">
        <v>1729</v>
      </c>
      <c r="D48" s="80" t="s">
        <v>1030</v>
      </c>
    </row>
    <row r="49" spans="1:4" ht="13.5">
      <c r="A49" s="120"/>
      <c r="C49" s="50" t="s">
        <v>1729</v>
      </c>
      <c r="D49" s="80" t="s">
        <v>1031</v>
      </c>
    </row>
    <row r="50" spans="1:4" ht="13.5">
      <c r="A50" s="120"/>
      <c r="C50" s="50" t="s">
        <v>1729</v>
      </c>
      <c r="D50" s="80" t="s">
        <v>1032</v>
      </c>
    </row>
    <row r="51" spans="1:4" ht="13.5">
      <c r="A51" s="120"/>
      <c r="C51" s="50" t="s">
        <v>1729</v>
      </c>
      <c r="D51" s="80" t="s">
        <v>1033</v>
      </c>
    </row>
    <row r="52" spans="1:15" ht="13.5">
      <c r="A52" s="120"/>
      <c r="C52" s="50" t="s">
        <v>1729</v>
      </c>
      <c r="D52" s="119" t="s">
        <v>1034</v>
      </c>
      <c r="E52" s="117"/>
      <c r="F52" s="117"/>
      <c r="G52" s="117"/>
      <c r="H52" s="117"/>
      <c r="I52" s="117"/>
      <c r="J52" s="117"/>
      <c r="K52" s="118"/>
      <c r="L52" s="118"/>
      <c r="M52" s="118"/>
      <c r="N52" s="118"/>
      <c r="O52" s="118"/>
    </row>
    <row r="53" spans="1:4" ht="13.5">
      <c r="A53" s="120"/>
      <c r="C53" s="50" t="s">
        <v>1729</v>
      </c>
      <c r="D53" s="80" t="s">
        <v>1035</v>
      </c>
    </row>
    <row r="54" spans="1:17" ht="13.5">
      <c r="A54" s="120"/>
      <c r="C54" s="50" t="s">
        <v>1729</v>
      </c>
      <c r="D54" s="119" t="s">
        <v>1036</v>
      </c>
      <c r="E54" s="119"/>
      <c r="F54" s="119"/>
      <c r="G54" s="119"/>
      <c r="H54" s="119"/>
      <c r="I54" s="119"/>
      <c r="J54" s="119"/>
      <c r="K54" s="119"/>
      <c r="L54" s="119"/>
      <c r="M54" s="119"/>
      <c r="N54" s="119"/>
      <c r="O54" s="119"/>
      <c r="P54" s="119"/>
      <c r="Q54" s="119"/>
    </row>
    <row r="55" spans="1:17" ht="13.5">
      <c r="A55" s="120"/>
      <c r="C55" s="50"/>
      <c r="D55" s="119"/>
      <c r="E55" s="119"/>
      <c r="F55" s="119"/>
      <c r="G55" s="119"/>
      <c r="H55" s="119"/>
      <c r="I55" s="119"/>
      <c r="J55" s="119"/>
      <c r="K55" s="119"/>
      <c r="L55" s="119"/>
      <c r="M55" s="119"/>
      <c r="N55" s="119"/>
      <c r="O55" s="119"/>
      <c r="P55" s="119"/>
      <c r="Q55" s="119"/>
    </row>
    <row r="56" spans="1:4" ht="13.5">
      <c r="A56" s="120"/>
      <c r="C56" s="50" t="s">
        <v>1729</v>
      </c>
      <c r="D56" s="80" t="s">
        <v>1037</v>
      </c>
    </row>
    <row r="57" spans="1:4" ht="13.5">
      <c r="A57" s="120"/>
      <c r="C57" s="50" t="s">
        <v>1729</v>
      </c>
      <c r="D57" s="80" t="s">
        <v>1038</v>
      </c>
    </row>
    <row r="58" spans="1:4" ht="13.5">
      <c r="A58" s="120"/>
      <c r="C58" s="50" t="s">
        <v>1729</v>
      </c>
      <c r="D58" s="80" t="s">
        <v>1039</v>
      </c>
    </row>
    <row r="59" spans="1:17" ht="13.5">
      <c r="A59" s="120"/>
      <c r="C59" s="50" t="s">
        <v>1729</v>
      </c>
      <c r="D59" s="119" t="s">
        <v>1015</v>
      </c>
      <c r="E59" s="119"/>
      <c r="F59" s="119"/>
      <c r="G59" s="119"/>
      <c r="H59" s="119"/>
      <c r="I59" s="119"/>
      <c r="J59" s="119"/>
      <c r="K59" s="119"/>
      <c r="L59" s="119"/>
      <c r="M59" s="119"/>
      <c r="N59" s="119"/>
      <c r="O59" s="119"/>
      <c r="P59" s="119"/>
      <c r="Q59" s="119"/>
    </row>
    <row r="60" spans="1:17" ht="13.5">
      <c r="A60" s="120"/>
      <c r="C60" s="50"/>
      <c r="D60" s="119"/>
      <c r="E60" s="119"/>
      <c r="F60" s="119"/>
      <c r="G60" s="119"/>
      <c r="H60" s="119"/>
      <c r="I60" s="119"/>
      <c r="J60" s="119"/>
      <c r="K60" s="119"/>
      <c r="L60" s="119"/>
      <c r="M60" s="119"/>
      <c r="N60" s="119"/>
      <c r="O60" s="119"/>
      <c r="P60" s="119"/>
      <c r="Q60" s="119"/>
    </row>
    <row r="61" spans="1:4" ht="13.5">
      <c r="A61" s="120"/>
      <c r="C61" s="50" t="s">
        <v>1729</v>
      </c>
      <c r="D61" s="80" t="s">
        <v>1040</v>
      </c>
    </row>
    <row r="62" spans="1:15" ht="13.5">
      <c r="A62" s="120"/>
      <c r="C62" s="50" t="s">
        <v>1729</v>
      </c>
      <c r="D62" s="119" t="s">
        <v>1041</v>
      </c>
      <c r="E62" s="117"/>
      <c r="F62" s="117"/>
      <c r="G62" s="117"/>
      <c r="H62" s="117"/>
      <c r="I62" s="117"/>
      <c r="J62" s="117"/>
      <c r="K62" s="118"/>
      <c r="L62" s="118"/>
      <c r="M62" s="118"/>
      <c r="N62" s="118"/>
      <c r="O62" s="118"/>
    </row>
    <row r="63" spans="1:4" ht="13.5">
      <c r="A63" s="120"/>
      <c r="C63" s="50" t="s">
        <v>1729</v>
      </c>
      <c r="D63" s="80" t="s">
        <v>1042</v>
      </c>
    </row>
    <row r="64" spans="1:17" ht="13.5">
      <c r="A64" s="120"/>
      <c r="C64" s="50" t="s">
        <v>1729</v>
      </c>
      <c r="D64" s="119" t="s">
        <v>1043</v>
      </c>
      <c r="E64" s="119"/>
      <c r="F64" s="119"/>
      <c r="G64" s="119"/>
      <c r="H64" s="119"/>
      <c r="I64" s="119"/>
      <c r="J64" s="119"/>
      <c r="K64" s="119"/>
      <c r="L64" s="119"/>
      <c r="M64" s="119"/>
      <c r="N64" s="119"/>
      <c r="O64" s="119"/>
      <c r="P64" s="119"/>
      <c r="Q64" s="119"/>
    </row>
    <row r="65" spans="1:17" ht="13.5">
      <c r="A65" s="120"/>
      <c r="C65" s="50"/>
      <c r="D65" s="119"/>
      <c r="E65" s="119"/>
      <c r="F65" s="119"/>
      <c r="G65" s="119"/>
      <c r="H65" s="119"/>
      <c r="I65" s="119"/>
      <c r="J65" s="119"/>
      <c r="K65" s="119"/>
      <c r="L65" s="119"/>
      <c r="M65" s="119"/>
      <c r="N65" s="119"/>
      <c r="O65" s="119"/>
      <c r="P65" s="119"/>
      <c r="Q65" s="119"/>
    </row>
    <row r="66" spans="1:4" ht="13.5">
      <c r="A66" s="120"/>
      <c r="C66" s="50" t="s">
        <v>1729</v>
      </c>
      <c r="D66" s="80" t="s">
        <v>1044</v>
      </c>
    </row>
    <row r="67" spans="1:4" ht="13.5">
      <c r="A67" s="120"/>
      <c r="C67" s="50" t="s">
        <v>1729</v>
      </c>
      <c r="D67" s="80" t="s">
        <v>1045</v>
      </c>
    </row>
    <row r="68" spans="1:4" ht="13.5">
      <c r="A68" s="120"/>
      <c r="C68" s="50" t="s">
        <v>1729</v>
      </c>
      <c r="D68" s="80" t="s">
        <v>1046</v>
      </c>
    </row>
    <row r="69" spans="1:4" ht="13.5">
      <c r="A69" s="120"/>
      <c r="C69" s="50" t="s">
        <v>1729</v>
      </c>
      <c r="D69" s="80" t="s">
        <v>1047</v>
      </c>
    </row>
    <row r="70" spans="1:4" ht="13.5">
      <c r="A70" s="120"/>
      <c r="C70" s="50" t="s">
        <v>1729</v>
      </c>
      <c r="D70" s="80" t="s">
        <v>1048</v>
      </c>
    </row>
    <row r="71" spans="1:4" ht="13.5">
      <c r="A71" s="120"/>
      <c r="C71" s="50" t="s">
        <v>1729</v>
      </c>
      <c r="D71" s="80" t="s">
        <v>1049</v>
      </c>
    </row>
    <row r="72" spans="1:4" ht="13.5">
      <c r="A72" s="120"/>
      <c r="C72" s="50" t="s">
        <v>1729</v>
      </c>
      <c r="D72" s="80" t="s">
        <v>1050</v>
      </c>
    </row>
    <row r="73" spans="1:4" ht="13.5">
      <c r="A73" s="120"/>
      <c r="C73" s="50" t="s">
        <v>1729</v>
      </c>
      <c r="D73" s="80" t="s">
        <v>1051</v>
      </c>
    </row>
    <row r="74" spans="1:4" ht="13.5">
      <c r="A74" s="120"/>
      <c r="C74" s="50" t="s">
        <v>1729</v>
      </c>
      <c r="D74" s="80" t="s">
        <v>1052</v>
      </c>
    </row>
    <row r="75" spans="1:4" ht="13.5">
      <c r="A75" s="120"/>
      <c r="C75" s="50" t="s">
        <v>1729</v>
      </c>
      <c r="D75" s="80" t="s">
        <v>1053</v>
      </c>
    </row>
    <row r="76" spans="1:4" ht="13.5">
      <c r="A76" s="120"/>
      <c r="C76" s="50" t="s">
        <v>1729</v>
      </c>
      <c r="D76" s="80" t="s">
        <v>1054</v>
      </c>
    </row>
    <row r="77" spans="1:4" ht="13.5">
      <c r="A77" s="120"/>
      <c r="C77" s="50" t="s">
        <v>1729</v>
      </c>
      <c r="D77" s="80" t="s">
        <v>1055</v>
      </c>
    </row>
    <row r="78" spans="1:4" ht="13.5">
      <c r="A78" s="120"/>
      <c r="C78" s="50" t="s">
        <v>1729</v>
      </c>
      <c r="D78" s="80" t="s">
        <v>1056</v>
      </c>
    </row>
    <row r="79" spans="1:4" ht="13.5">
      <c r="A79" s="120"/>
      <c r="C79" s="50" t="s">
        <v>1729</v>
      </c>
      <c r="D79" s="80" t="s">
        <v>1057</v>
      </c>
    </row>
    <row r="80" spans="1:4" ht="13.5">
      <c r="A80" s="120"/>
      <c r="C80" s="50" t="s">
        <v>1729</v>
      </c>
      <c r="D80" s="80" t="s">
        <v>1058</v>
      </c>
    </row>
    <row r="81" spans="1:4" ht="13.5">
      <c r="A81" s="120">
        <v>56</v>
      </c>
      <c r="C81" s="50" t="s">
        <v>1729</v>
      </c>
      <c r="D81" s="80" t="s">
        <v>1059</v>
      </c>
    </row>
    <row r="82" spans="1:4" ht="13.5">
      <c r="A82" s="120"/>
      <c r="C82" s="50" t="s">
        <v>1729</v>
      </c>
      <c r="D82" s="80" t="s">
        <v>1047</v>
      </c>
    </row>
    <row r="83" spans="1:15" ht="13.5">
      <c r="A83" s="120"/>
      <c r="C83" s="50" t="s">
        <v>1729</v>
      </c>
      <c r="D83" s="119" t="s">
        <v>1060</v>
      </c>
      <c r="E83" s="117"/>
      <c r="F83" s="117"/>
      <c r="G83" s="117"/>
      <c r="H83" s="117"/>
      <c r="I83" s="117"/>
      <c r="J83" s="117"/>
      <c r="K83" s="118"/>
      <c r="L83" s="118"/>
      <c r="M83" s="118"/>
      <c r="N83" s="118"/>
      <c r="O83" s="118"/>
    </row>
    <row r="84" spans="1:4" ht="13.5">
      <c r="A84" s="120"/>
      <c r="C84" s="50" t="s">
        <v>1729</v>
      </c>
      <c r="D84" s="80" t="s">
        <v>1061</v>
      </c>
    </row>
    <row r="85" spans="1:4" ht="13.5">
      <c r="A85" s="120"/>
      <c r="C85" s="50" t="s">
        <v>1729</v>
      </c>
      <c r="D85" s="80" t="s">
        <v>1062</v>
      </c>
    </row>
    <row r="86" spans="1:17" ht="13.5">
      <c r="A86" s="120"/>
      <c r="C86" s="50" t="s">
        <v>1729</v>
      </c>
      <c r="D86" s="119" t="s">
        <v>1063</v>
      </c>
      <c r="E86" s="119"/>
      <c r="F86" s="119"/>
      <c r="G86" s="119"/>
      <c r="H86" s="119"/>
      <c r="I86" s="119"/>
      <c r="J86" s="119"/>
      <c r="K86" s="119"/>
      <c r="L86" s="119"/>
      <c r="M86" s="119"/>
      <c r="N86" s="119"/>
      <c r="O86" s="119"/>
      <c r="P86" s="119"/>
      <c r="Q86" s="119"/>
    </row>
    <row r="87" spans="1:17" ht="13.5">
      <c r="A87" s="120"/>
      <c r="C87" s="50"/>
      <c r="D87" s="119"/>
      <c r="E87" s="119"/>
      <c r="F87" s="119"/>
      <c r="G87" s="119"/>
      <c r="H87" s="119"/>
      <c r="I87" s="119"/>
      <c r="J87" s="119"/>
      <c r="K87" s="119"/>
      <c r="L87" s="119"/>
      <c r="M87" s="119"/>
      <c r="N87" s="119"/>
      <c r="O87" s="119"/>
      <c r="P87" s="119"/>
      <c r="Q87" s="119"/>
    </row>
    <row r="88" spans="1:17" ht="13.5">
      <c r="A88" s="120"/>
      <c r="C88" s="50" t="s">
        <v>1729</v>
      </c>
      <c r="D88" s="119" t="s">
        <v>1064</v>
      </c>
      <c r="E88" s="119"/>
      <c r="F88" s="119"/>
      <c r="G88" s="119"/>
      <c r="H88" s="119"/>
      <c r="I88" s="119"/>
      <c r="J88" s="119"/>
      <c r="K88" s="119"/>
      <c r="L88" s="119"/>
      <c r="M88" s="119"/>
      <c r="N88" s="119"/>
      <c r="O88" s="119"/>
      <c r="P88" s="119"/>
      <c r="Q88" s="119"/>
    </row>
    <row r="89" spans="1:17" ht="13.5">
      <c r="A89" s="120"/>
      <c r="C89" s="50"/>
      <c r="D89" s="119"/>
      <c r="E89" s="119"/>
      <c r="F89" s="119"/>
      <c r="G89" s="119"/>
      <c r="H89" s="119"/>
      <c r="I89" s="119"/>
      <c r="J89" s="119"/>
      <c r="K89" s="119"/>
      <c r="L89" s="119"/>
      <c r="M89" s="119"/>
      <c r="N89" s="119"/>
      <c r="O89" s="119"/>
      <c r="P89" s="119"/>
      <c r="Q89" s="119"/>
    </row>
    <row r="90" spans="1:4" ht="13.5">
      <c r="A90" s="120"/>
      <c r="C90" s="50" t="s">
        <v>1729</v>
      </c>
      <c r="D90" s="80" t="s">
        <v>1065</v>
      </c>
    </row>
    <row r="91" spans="1:17" ht="13.5">
      <c r="A91" s="120"/>
      <c r="C91" s="50" t="s">
        <v>1729</v>
      </c>
      <c r="D91" s="119" t="s">
        <v>63</v>
      </c>
      <c r="E91" s="119"/>
      <c r="F91" s="119"/>
      <c r="G91" s="119"/>
      <c r="H91" s="119"/>
      <c r="I91" s="119"/>
      <c r="J91" s="119"/>
      <c r="K91" s="119"/>
      <c r="L91" s="119"/>
      <c r="M91" s="119"/>
      <c r="N91" s="119"/>
      <c r="O91" s="119"/>
      <c r="P91" s="119"/>
      <c r="Q91" s="119"/>
    </row>
    <row r="92" spans="1:17" ht="13.5">
      <c r="A92" s="120"/>
      <c r="C92" s="50"/>
      <c r="D92" s="119"/>
      <c r="E92" s="119"/>
      <c r="F92" s="119"/>
      <c r="G92" s="119"/>
      <c r="H92" s="119"/>
      <c r="I92" s="119"/>
      <c r="J92" s="119"/>
      <c r="K92" s="119"/>
      <c r="L92" s="119"/>
      <c r="M92" s="119"/>
      <c r="N92" s="119"/>
      <c r="O92" s="119"/>
      <c r="P92" s="119"/>
      <c r="Q92" s="119"/>
    </row>
    <row r="93" spans="1:17" ht="13.5">
      <c r="A93" s="120"/>
      <c r="C93" s="50"/>
      <c r="D93" s="119"/>
      <c r="E93" s="119"/>
      <c r="F93" s="119"/>
      <c r="G93" s="119"/>
      <c r="H93" s="119"/>
      <c r="I93" s="119"/>
      <c r="J93" s="119"/>
      <c r="K93" s="119"/>
      <c r="L93" s="119"/>
      <c r="M93" s="119"/>
      <c r="N93" s="119"/>
      <c r="O93" s="119"/>
      <c r="P93" s="119"/>
      <c r="Q93" s="119"/>
    </row>
    <row r="94" spans="1:17" ht="13.5">
      <c r="A94" s="120"/>
      <c r="C94" s="50"/>
      <c r="D94" s="119"/>
      <c r="E94" s="119"/>
      <c r="F94" s="119"/>
      <c r="G94" s="119"/>
      <c r="H94" s="119"/>
      <c r="I94" s="119"/>
      <c r="J94" s="119"/>
      <c r="K94" s="119"/>
      <c r="L94" s="119"/>
      <c r="M94" s="119"/>
      <c r="N94" s="119"/>
      <c r="O94" s="119"/>
      <c r="P94" s="119"/>
      <c r="Q94" s="119"/>
    </row>
    <row r="95" spans="1:17" ht="13.5">
      <c r="A95" s="120"/>
      <c r="C95" s="50"/>
      <c r="D95" s="119"/>
      <c r="E95" s="119"/>
      <c r="F95" s="119"/>
      <c r="G95" s="119"/>
      <c r="H95" s="119"/>
      <c r="I95" s="119"/>
      <c r="J95" s="119"/>
      <c r="K95" s="119"/>
      <c r="L95" s="119"/>
      <c r="M95" s="119"/>
      <c r="N95" s="119"/>
      <c r="O95" s="119"/>
      <c r="P95" s="119"/>
      <c r="Q95" s="119"/>
    </row>
    <row r="96" spans="1:17" ht="13.5">
      <c r="A96" s="120"/>
      <c r="C96" s="50"/>
      <c r="D96" s="119"/>
      <c r="E96" s="119"/>
      <c r="F96" s="119"/>
      <c r="G96" s="119"/>
      <c r="H96" s="119"/>
      <c r="I96" s="119"/>
      <c r="J96" s="119"/>
      <c r="K96" s="119"/>
      <c r="L96" s="119"/>
      <c r="M96" s="119"/>
      <c r="N96" s="119"/>
      <c r="O96" s="119"/>
      <c r="P96" s="119"/>
      <c r="Q96" s="119"/>
    </row>
    <row r="97" spans="1:4" ht="13.5">
      <c r="A97" s="120"/>
      <c r="C97" s="50" t="s">
        <v>1729</v>
      </c>
      <c r="D97" s="80" t="s">
        <v>64</v>
      </c>
    </row>
    <row r="98" spans="1:17" ht="13.5">
      <c r="A98" s="120"/>
      <c r="C98" s="50" t="s">
        <v>1729</v>
      </c>
      <c r="D98" s="119" t="s">
        <v>1733</v>
      </c>
      <c r="E98" s="119"/>
      <c r="F98" s="119"/>
      <c r="G98" s="119"/>
      <c r="H98" s="119"/>
      <c r="I98" s="119"/>
      <c r="J98" s="119"/>
      <c r="K98" s="119"/>
      <c r="L98" s="119"/>
      <c r="M98" s="119"/>
      <c r="N98" s="119"/>
      <c r="O98" s="119"/>
      <c r="P98" s="119"/>
      <c r="Q98" s="119"/>
    </row>
    <row r="99" spans="1:17" ht="13.5">
      <c r="A99" s="120"/>
      <c r="C99" s="50"/>
      <c r="D99" s="119"/>
      <c r="E99" s="119"/>
      <c r="F99" s="119"/>
      <c r="G99" s="119"/>
      <c r="H99" s="119"/>
      <c r="I99" s="119"/>
      <c r="J99" s="119"/>
      <c r="K99" s="119"/>
      <c r="L99" s="119"/>
      <c r="M99" s="119"/>
      <c r="N99" s="119"/>
      <c r="O99" s="119"/>
      <c r="P99" s="119"/>
      <c r="Q99" s="119"/>
    </row>
    <row r="100" spans="1:17" ht="13.5">
      <c r="A100" s="120"/>
      <c r="C100" s="50"/>
      <c r="D100" s="119"/>
      <c r="E100" s="119"/>
      <c r="F100" s="119"/>
      <c r="G100" s="119"/>
      <c r="H100" s="119"/>
      <c r="I100" s="119"/>
      <c r="J100" s="119"/>
      <c r="K100" s="119"/>
      <c r="L100" s="119"/>
      <c r="M100" s="119"/>
      <c r="N100" s="119"/>
      <c r="O100" s="119"/>
      <c r="P100" s="119"/>
      <c r="Q100" s="119"/>
    </row>
    <row r="101" spans="1:17" ht="13.5">
      <c r="A101" s="120"/>
      <c r="C101" s="50"/>
      <c r="D101" s="119"/>
      <c r="E101" s="119"/>
      <c r="F101" s="119"/>
      <c r="G101" s="119"/>
      <c r="H101" s="119"/>
      <c r="I101" s="119"/>
      <c r="J101" s="119"/>
      <c r="K101" s="119"/>
      <c r="L101" s="119"/>
      <c r="M101" s="119"/>
      <c r="N101" s="119"/>
      <c r="O101" s="119"/>
      <c r="P101" s="119"/>
      <c r="Q101" s="119"/>
    </row>
    <row r="102" spans="1:17" ht="13.5">
      <c r="A102" s="120"/>
      <c r="C102" s="50"/>
      <c r="D102" s="119"/>
      <c r="E102" s="119"/>
      <c r="F102" s="119"/>
      <c r="G102" s="119"/>
      <c r="H102" s="119"/>
      <c r="I102" s="119"/>
      <c r="J102" s="119"/>
      <c r="K102" s="119"/>
      <c r="L102" s="119"/>
      <c r="M102" s="119"/>
      <c r="N102" s="119"/>
      <c r="O102" s="119"/>
      <c r="P102" s="119"/>
      <c r="Q102" s="119"/>
    </row>
    <row r="103" spans="1:17" ht="13.5">
      <c r="A103" s="120"/>
      <c r="C103" s="50"/>
      <c r="D103" s="119"/>
      <c r="E103" s="119"/>
      <c r="F103" s="119"/>
      <c r="G103" s="119"/>
      <c r="H103" s="119"/>
      <c r="I103" s="119"/>
      <c r="J103" s="119"/>
      <c r="K103" s="119"/>
      <c r="L103" s="119"/>
      <c r="M103" s="119"/>
      <c r="N103" s="119"/>
      <c r="O103" s="119"/>
      <c r="P103" s="119"/>
      <c r="Q103" s="119"/>
    </row>
    <row r="104" spans="1:4" ht="13.5">
      <c r="A104" s="120"/>
      <c r="C104" s="50" t="s">
        <v>1729</v>
      </c>
      <c r="D104" s="80" t="s">
        <v>65</v>
      </c>
    </row>
    <row r="105" spans="1:4" ht="13.5">
      <c r="A105" s="120"/>
      <c r="C105" s="50" t="s">
        <v>1729</v>
      </c>
      <c r="D105" s="80" t="s">
        <v>66</v>
      </c>
    </row>
    <row r="106" spans="1:4" ht="13.5">
      <c r="A106" s="120"/>
      <c r="C106" s="50" t="s">
        <v>1729</v>
      </c>
      <c r="D106" s="80" t="s">
        <v>67</v>
      </c>
    </row>
    <row r="107" spans="1:17" ht="13.5">
      <c r="A107" s="120"/>
      <c r="C107" s="50" t="s">
        <v>1729</v>
      </c>
      <c r="D107" s="119" t="s">
        <v>68</v>
      </c>
      <c r="E107" s="119"/>
      <c r="F107" s="119"/>
      <c r="G107" s="119"/>
      <c r="H107" s="119"/>
      <c r="I107" s="119"/>
      <c r="J107" s="119"/>
      <c r="K107" s="119"/>
      <c r="L107" s="119"/>
      <c r="M107" s="119"/>
      <c r="N107" s="119"/>
      <c r="O107" s="119"/>
      <c r="P107" s="119"/>
      <c r="Q107" s="119"/>
    </row>
    <row r="108" spans="1:17" ht="13.5">
      <c r="A108" s="120"/>
      <c r="C108" s="50"/>
      <c r="D108" s="119"/>
      <c r="E108" s="119"/>
      <c r="F108" s="119"/>
      <c r="G108" s="119"/>
      <c r="H108" s="119"/>
      <c r="I108" s="119"/>
      <c r="J108" s="119"/>
      <c r="K108" s="119"/>
      <c r="L108" s="119"/>
      <c r="M108" s="119"/>
      <c r="N108" s="119"/>
      <c r="O108" s="119"/>
      <c r="P108" s="119"/>
      <c r="Q108" s="119"/>
    </row>
    <row r="109" spans="1:15" ht="13.5">
      <c r="A109" s="120"/>
      <c r="C109" s="50" t="s">
        <v>1729</v>
      </c>
      <c r="D109" s="119" t="s">
        <v>69</v>
      </c>
      <c r="E109" s="117"/>
      <c r="F109" s="117"/>
      <c r="G109" s="117"/>
      <c r="H109" s="117"/>
      <c r="I109" s="117"/>
      <c r="J109" s="117"/>
      <c r="K109" s="118"/>
      <c r="L109" s="118"/>
      <c r="M109" s="118"/>
      <c r="N109" s="118"/>
      <c r="O109" s="118"/>
    </row>
    <row r="110" spans="1:4" ht="13.5">
      <c r="A110" s="120"/>
      <c r="C110" s="50" t="s">
        <v>1729</v>
      </c>
      <c r="D110" s="80" t="s">
        <v>70</v>
      </c>
    </row>
    <row r="111" spans="1:17" ht="13.5">
      <c r="A111" s="120"/>
      <c r="C111" s="50" t="s">
        <v>1729</v>
      </c>
      <c r="D111" s="119" t="s">
        <v>71</v>
      </c>
      <c r="E111" s="119"/>
      <c r="F111" s="119"/>
      <c r="G111" s="119"/>
      <c r="H111" s="119"/>
      <c r="I111" s="119"/>
      <c r="J111" s="119"/>
      <c r="K111" s="119"/>
      <c r="L111" s="119"/>
      <c r="M111" s="119"/>
      <c r="N111" s="119"/>
      <c r="O111" s="119"/>
      <c r="P111" s="119"/>
      <c r="Q111" s="119"/>
    </row>
    <row r="112" spans="1:17" ht="13.5">
      <c r="A112" s="120"/>
      <c r="C112" s="50"/>
      <c r="D112" s="119"/>
      <c r="E112" s="119"/>
      <c r="F112" s="119"/>
      <c r="G112" s="119"/>
      <c r="H112" s="119"/>
      <c r="I112" s="119"/>
      <c r="J112" s="119"/>
      <c r="K112" s="119"/>
      <c r="L112" s="119"/>
      <c r="M112" s="119"/>
      <c r="N112" s="119"/>
      <c r="O112" s="119"/>
      <c r="P112" s="119"/>
      <c r="Q112" s="119"/>
    </row>
    <row r="113" spans="1:17" ht="13.5">
      <c r="A113" s="120"/>
      <c r="C113" s="50"/>
      <c r="D113" s="119"/>
      <c r="E113" s="119"/>
      <c r="F113" s="119"/>
      <c r="G113" s="119"/>
      <c r="H113" s="119"/>
      <c r="I113" s="119"/>
      <c r="J113" s="119"/>
      <c r="K113" s="119"/>
      <c r="L113" s="119"/>
      <c r="M113" s="119"/>
      <c r="N113" s="119"/>
      <c r="O113" s="119"/>
      <c r="P113" s="119"/>
      <c r="Q113" s="119"/>
    </row>
    <row r="114" spans="1:17" ht="13.5">
      <c r="A114" s="120"/>
      <c r="C114" s="50"/>
      <c r="D114" s="119"/>
      <c r="E114" s="119"/>
      <c r="F114" s="119"/>
      <c r="G114" s="119"/>
      <c r="H114" s="119"/>
      <c r="I114" s="119"/>
      <c r="J114" s="119"/>
      <c r="K114" s="119"/>
      <c r="L114" s="119"/>
      <c r="M114" s="119"/>
      <c r="N114" s="119"/>
      <c r="O114" s="119"/>
      <c r="P114" s="119"/>
      <c r="Q114" s="119"/>
    </row>
    <row r="115" spans="1:17" ht="13.5">
      <c r="A115" s="120"/>
      <c r="C115" s="50"/>
      <c r="D115" s="119"/>
      <c r="E115" s="119"/>
      <c r="F115" s="119"/>
      <c r="G115" s="119"/>
      <c r="H115" s="119"/>
      <c r="I115" s="119"/>
      <c r="J115" s="119"/>
      <c r="K115" s="119"/>
      <c r="L115" s="119"/>
      <c r="M115" s="119"/>
      <c r="N115" s="119"/>
      <c r="O115" s="119"/>
      <c r="P115" s="119"/>
      <c r="Q115" s="119"/>
    </row>
    <row r="116" spans="1:17" ht="13.5">
      <c r="A116" s="120"/>
      <c r="C116" s="50" t="s">
        <v>1729</v>
      </c>
      <c r="D116" s="119" t="s">
        <v>71</v>
      </c>
      <c r="E116" s="119"/>
      <c r="F116" s="119"/>
      <c r="G116" s="119"/>
      <c r="H116" s="119"/>
      <c r="I116" s="119"/>
      <c r="J116" s="119"/>
      <c r="K116" s="119"/>
      <c r="L116" s="119"/>
      <c r="M116" s="119"/>
      <c r="N116" s="119"/>
      <c r="O116" s="119"/>
      <c r="P116" s="119"/>
      <c r="Q116" s="119"/>
    </row>
    <row r="117" spans="1:17" ht="13.5">
      <c r="A117" s="120"/>
      <c r="C117" s="50"/>
      <c r="D117" s="119"/>
      <c r="E117" s="119"/>
      <c r="F117" s="119"/>
      <c r="G117" s="119"/>
      <c r="H117" s="119"/>
      <c r="I117" s="119"/>
      <c r="J117" s="119"/>
      <c r="K117" s="119"/>
      <c r="L117" s="119"/>
      <c r="M117" s="119"/>
      <c r="N117" s="119"/>
      <c r="O117" s="119"/>
      <c r="P117" s="119"/>
      <c r="Q117" s="119"/>
    </row>
    <row r="118" spans="1:17" ht="13.5">
      <c r="A118" s="120"/>
      <c r="C118" s="50"/>
      <c r="D118" s="119"/>
      <c r="E118" s="119"/>
      <c r="F118" s="119"/>
      <c r="G118" s="119"/>
      <c r="H118" s="119"/>
      <c r="I118" s="119"/>
      <c r="J118" s="119"/>
      <c r="K118" s="119"/>
      <c r="L118" s="119"/>
      <c r="M118" s="119"/>
      <c r="N118" s="119"/>
      <c r="O118" s="119"/>
      <c r="P118" s="119"/>
      <c r="Q118" s="119"/>
    </row>
    <row r="119" spans="1:17" ht="13.5">
      <c r="A119" s="120"/>
      <c r="C119" s="50"/>
      <c r="D119" s="119"/>
      <c r="E119" s="119"/>
      <c r="F119" s="119"/>
      <c r="G119" s="119"/>
      <c r="H119" s="119"/>
      <c r="I119" s="119"/>
      <c r="J119" s="119"/>
      <c r="K119" s="119"/>
      <c r="L119" s="119"/>
      <c r="M119" s="119"/>
      <c r="N119" s="119"/>
      <c r="O119" s="119"/>
      <c r="P119" s="119"/>
      <c r="Q119" s="119"/>
    </row>
    <row r="120" spans="1:17" ht="13.5">
      <c r="A120" s="120"/>
      <c r="C120" s="50"/>
      <c r="D120" s="119"/>
      <c r="E120" s="119"/>
      <c r="F120" s="119"/>
      <c r="G120" s="119"/>
      <c r="H120" s="119"/>
      <c r="I120" s="119"/>
      <c r="J120" s="119"/>
      <c r="K120" s="119"/>
      <c r="L120" s="119"/>
      <c r="M120" s="119"/>
      <c r="N120" s="119"/>
      <c r="O120" s="119"/>
      <c r="P120" s="119"/>
      <c r="Q120" s="119"/>
    </row>
    <row r="121" spans="1:4" ht="13.5">
      <c r="A121" s="120">
        <v>57</v>
      </c>
      <c r="C121" s="50" t="s">
        <v>1729</v>
      </c>
      <c r="D121" s="80" t="s">
        <v>1044</v>
      </c>
    </row>
    <row r="122" spans="1:4" ht="13.5">
      <c r="A122" s="120"/>
      <c r="C122" s="50" t="s">
        <v>1729</v>
      </c>
      <c r="D122" s="80" t="s">
        <v>72</v>
      </c>
    </row>
    <row r="123" spans="1:4" ht="13.5">
      <c r="A123" s="120"/>
      <c r="C123" s="50" t="s">
        <v>1729</v>
      </c>
      <c r="D123" s="80" t="s">
        <v>73</v>
      </c>
    </row>
    <row r="124" spans="1:4" ht="13.5">
      <c r="A124" s="120"/>
      <c r="C124" s="50" t="s">
        <v>1729</v>
      </c>
      <c r="D124" s="80" t="s">
        <v>74</v>
      </c>
    </row>
    <row r="125" spans="1:4" ht="13.5">
      <c r="A125" s="120"/>
      <c r="C125" s="50" t="s">
        <v>1729</v>
      </c>
      <c r="D125" s="80" t="s">
        <v>75</v>
      </c>
    </row>
    <row r="126" spans="1:4" ht="13.5">
      <c r="A126" s="120"/>
      <c r="C126" s="50" t="s">
        <v>1729</v>
      </c>
      <c r="D126" s="80" t="s">
        <v>76</v>
      </c>
    </row>
    <row r="127" spans="1:4" ht="13.5">
      <c r="A127" s="120"/>
      <c r="C127" s="50" t="s">
        <v>1729</v>
      </c>
      <c r="D127" s="80" t="s">
        <v>77</v>
      </c>
    </row>
    <row r="128" spans="1:15" ht="13.5">
      <c r="A128" s="120"/>
      <c r="C128" s="50" t="s">
        <v>1729</v>
      </c>
      <c r="D128" s="119" t="s">
        <v>78</v>
      </c>
      <c r="E128" s="117"/>
      <c r="F128" s="117"/>
      <c r="G128" s="117"/>
      <c r="H128" s="117"/>
      <c r="I128" s="117"/>
      <c r="J128" s="117"/>
      <c r="K128" s="118"/>
      <c r="L128" s="118"/>
      <c r="M128" s="118"/>
      <c r="N128" s="118"/>
      <c r="O128" s="118"/>
    </row>
    <row r="129" spans="1:4" ht="13.5">
      <c r="A129" s="120"/>
      <c r="C129" s="50" t="s">
        <v>1729</v>
      </c>
      <c r="D129" s="80" t="s">
        <v>79</v>
      </c>
    </row>
    <row r="130" spans="1:4" ht="13.5">
      <c r="A130" s="120"/>
      <c r="C130" s="50" t="s">
        <v>1729</v>
      </c>
      <c r="D130" s="80" t="s">
        <v>80</v>
      </c>
    </row>
    <row r="131" spans="1:4" ht="13.5">
      <c r="A131" s="120"/>
      <c r="C131" s="50" t="s">
        <v>1729</v>
      </c>
      <c r="D131" s="80" t="s">
        <v>81</v>
      </c>
    </row>
    <row r="132" spans="1:4" ht="13.5">
      <c r="A132" s="120"/>
      <c r="C132" s="50" t="s">
        <v>1729</v>
      </c>
      <c r="D132" s="80" t="s">
        <v>82</v>
      </c>
    </row>
    <row r="133" ht="13.5">
      <c r="A133" s="120"/>
    </row>
    <row r="134" ht="13.5">
      <c r="A134" s="120"/>
    </row>
    <row r="135" ht="13.5">
      <c r="A135" s="120"/>
    </row>
    <row r="136" ht="13.5">
      <c r="A136" s="120"/>
    </row>
    <row r="137" ht="13.5">
      <c r="A137" s="120"/>
    </row>
    <row r="138" ht="13.5">
      <c r="A138" s="120"/>
    </row>
    <row r="139" ht="13.5">
      <c r="A139" s="120"/>
    </row>
    <row r="140" ht="13.5">
      <c r="A140" s="120"/>
    </row>
    <row r="141" ht="13.5">
      <c r="A141" s="120"/>
    </row>
    <row r="142" ht="13.5">
      <c r="A142" s="120"/>
    </row>
    <row r="143" ht="13.5">
      <c r="A143" s="120"/>
    </row>
    <row r="144" ht="13.5">
      <c r="A144" s="120"/>
    </row>
    <row r="145" ht="13.5">
      <c r="A145" s="120"/>
    </row>
    <row r="146" ht="13.5">
      <c r="A146" s="120"/>
    </row>
    <row r="147" ht="13.5">
      <c r="A147" s="120"/>
    </row>
    <row r="148" ht="13.5">
      <c r="A148" s="120"/>
    </row>
    <row r="149" ht="13.5">
      <c r="A149" s="120"/>
    </row>
    <row r="150" ht="13.5">
      <c r="A150" s="120"/>
    </row>
    <row r="151" ht="13.5">
      <c r="A151" s="120"/>
    </row>
    <row r="152" ht="13.5">
      <c r="A152" s="120"/>
    </row>
    <row r="153" ht="13.5">
      <c r="A153" s="120"/>
    </row>
    <row r="154" ht="13.5">
      <c r="A154" s="120"/>
    </row>
    <row r="155" ht="13.5">
      <c r="A155" s="120"/>
    </row>
    <row r="156" ht="13.5">
      <c r="A156" s="120"/>
    </row>
    <row r="157" ht="13.5">
      <c r="A157" s="120"/>
    </row>
    <row r="158" ht="13.5">
      <c r="A158" s="120"/>
    </row>
    <row r="159" ht="13.5">
      <c r="A159" s="120"/>
    </row>
    <row r="160" ht="13.5">
      <c r="A160" s="120"/>
    </row>
  </sheetData>
  <mergeCells count="25">
    <mergeCell ref="A1:A40"/>
    <mergeCell ref="A41:A80"/>
    <mergeCell ref="A81:A120"/>
    <mergeCell ref="A121:A160"/>
    <mergeCell ref="D7:O7"/>
    <mergeCell ref="D12:O12"/>
    <mergeCell ref="D41:O41"/>
    <mergeCell ref="D62:O62"/>
    <mergeCell ref="D83:O83"/>
    <mergeCell ref="D47:O47"/>
    <mergeCell ref="D52:O52"/>
    <mergeCell ref="D109:O109"/>
    <mergeCell ref="D107:Q108"/>
    <mergeCell ref="D88:Q89"/>
    <mergeCell ref="D98:Q103"/>
    <mergeCell ref="D111:Q115"/>
    <mergeCell ref="D116:Q120"/>
    <mergeCell ref="D128:O128"/>
    <mergeCell ref="D30:Q31"/>
    <mergeCell ref="D43:Q44"/>
    <mergeCell ref="D54:Q55"/>
    <mergeCell ref="D59:Q60"/>
    <mergeCell ref="D64:Q65"/>
    <mergeCell ref="D86:Q87"/>
    <mergeCell ref="D91:Q96"/>
  </mergeCells>
  <printOptions/>
  <pageMargins left="0.5905511811023623" right="0.5905511811023623" top="0.984251968503937" bottom="0.984251968503937" header="0.5118110236220472" footer="0.5118110236220472"/>
  <pageSetup horizontalDpi="600" verticalDpi="600" orientation="landscape" paperSize="9" scale="90" r:id="rId1"/>
  <rowBreaks count="3" manualBreakCount="3">
    <brk id="40" max="16" man="1"/>
    <brk id="80" max="16" man="1"/>
    <brk id="120" max="16" man="1"/>
  </rowBreaks>
</worksheet>
</file>

<file path=xl/worksheets/sheet18.xml><?xml version="1.0" encoding="utf-8"?>
<worksheet xmlns="http://schemas.openxmlformats.org/spreadsheetml/2006/main" xmlns:r="http://schemas.openxmlformats.org/officeDocument/2006/relationships">
  <dimension ref="A1:Q160"/>
  <sheetViews>
    <sheetView view="pageBreakPreview" zoomScale="55" zoomScaleSheetLayoutView="55" workbookViewId="0" topLeftCell="A68">
      <selection activeCell="A121" sqref="A121:A160"/>
    </sheetView>
  </sheetViews>
  <sheetFormatPr defaultColWidth="9.00390625" defaultRowHeight="13.5"/>
  <cols>
    <col min="1" max="1" width="4.875" style="112" customWidth="1"/>
    <col min="2" max="2" width="4.50390625" style="0" customWidth="1"/>
    <col min="3" max="3" width="4.25390625" style="0" customWidth="1"/>
    <col min="4" max="4" width="9.00390625" style="80" customWidth="1"/>
  </cols>
  <sheetData>
    <row r="1" ht="13.5">
      <c r="A1" s="120">
        <v>58</v>
      </c>
    </row>
    <row r="2" spans="1:3" ht="13.5">
      <c r="A2" s="120"/>
      <c r="C2" s="61" t="s">
        <v>1750</v>
      </c>
    </row>
    <row r="3" ht="13.5">
      <c r="A3" s="120"/>
    </row>
    <row r="4" spans="1:4" ht="13.5">
      <c r="A4" s="120"/>
      <c r="C4" s="60" t="s">
        <v>19</v>
      </c>
      <c r="D4" s="87" t="s">
        <v>83</v>
      </c>
    </row>
    <row r="5" spans="1:9" ht="13.5">
      <c r="A5" s="120"/>
      <c r="C5" s="83"/>
      <c r="D5" s="85"/>
      <c r="E5" s="83"/>
      <c r="F5" s="83"/>
      <c r="G5" s="83"/>
      <c r="H5" s="83"/>
      <c r="I5" s="83"/>
    </row>
    <row r="6" spans="1:4" ht="13.5">
      <c r="A6" s="120"/>
      <c r="C6" s="50" t="s">
        <v>1729</v>
      </c>
      <c r="D6" s="80" t="s">
        <v>84</v>
      </c>
    </row>
    <row r="7" spans="1:4" ht="13.5">
      <c r="A7" s="120"/>
      <c r="C7" s="50" t="s">
        <v>1729</v>
      </c>
      <c r="D7" s="80" t="s">
        <v>85</v>
      </c>
    </row>
    <row r="8" spans="1:4" ht="13.5">
      <c r="A8" s="120"/>
      <c r="C8" s="50" t="s">
        <v>1729</v>
      </c>
      <c r="D8" s="80" t="s">
        <v>86</v>
      </c>
    </row>
    <row r="9" spans="1:15" ht="13.5">
      <c r="A9" s="120"/>
      <c r="C9" s="50" t="s">
        <v>1729</v>
      </c>
      <c r="D9" s="119" t="s">
        <v>87</v>
      </c>
      <c r="E9" s="117"/>
      <c r="F9" s="117"/>
      <c r="G9" s="117"/>
      <c r="H9" s="117"/>
      <c r="I9" s="117"/>
      <c r="J9" s="117"/>
      <c r="K9" s="118"/>
      <c r="L9" s="118"/>
      <c r="M9" s="118"/>
      <c r="N9" s="118"/>
      <c r="O9" s="118"/>
    </row>
    <row r="10" spans="1:4" ht="13.5">
      <c r="A10" s="120"/>
      <c r="C10" s="50" t="s">
        <v>1729</v>
      </c>
      <c r="D10" s="80" t="s">
        <v>88</v>
      </c>
    </row>
    <row r="11" spans="1:15" ht="13.5">
      <c r="A11" s="120"/>
      <c r="C11" s="50" t="s">
        <v>1729</v>
      </c>
      <c r="D11" s="119" t="s">
        <v>89</v>
      </c>
      <c r="E11" s="117"/>
      <c r="F11" s="117"/>
      <c r="G11" s="117"/>
      <c r="H11" s="117"/>
      <c r="I11" s="117"/>
      <c r="J11" s="117"/>
      <c r="K11" s="118"/>
      <c r="L11" s="118"/>
      <c r="M11" s="118"/>
      <c r="N11" s="118"/>
      <c r="O11" s="118"/>
    </row>
    <row r="12" spans="1:15" ht="13.5">
      <c r="A12" s="120"/>
      <c r="C12" s="50" t="s">
        <v>1729</v>
      </c>
      <c r="D12" s="119" t="s">
        <v>90</v>
      </c>
      <c r="E12" s="117"/>
      <c r="F12" s="117"/>
      <c r="G12" s="117"/>
      <c r="H12" s="117"/>
      <c r="I12" s="117"/>
      <c r="J12" s="117"/>
      <c r="K12" s="118"/>
      <c r="L12" s="118"/>
      <c r="M12" s="118"/>
      <c r="N12" s="118"/>
      <c r="O12" s="118"/>
    </row>
    <row r="13" spans="1:15" ht="13.5">
      <c r="A13" s="120"/>
      <c r="C13" s="50" t="s">
        <v>1729</v>
      </c>
      <c r="D13" s="119" t="s">
        <v>91</v>
      </c>
      <c r="E13" s="117"/>
      <c r="F13" s="117"/>
      <c r="G13" s="117"/>
      <c r="H13" s="117"/>
      <c r="I13" s="117"/>
      <c r="J13" s="117"/>
      <c r="K13" s="118"/>
      <c r="L13" s="118"/>
      <c r="M13" s="118"/>
      <c r="N13" s="118"/>
      <c r="O13" s="118"/>
    </row>
    <row r="14" spans="1:4" ht="13.5">
      <c r="A14" s="120"/>
      <c r="C14" s="50" t="s">
        <v>1729</v>
      </c>
      <c r="D14" s="80" t="s">
        <v>92</v>
      </c>
    </row>
    <row r="15" spans="1:4" ht="13.5">
      <c r="A15" s="120"/>
      <c r="C15" s="50" t="s">
        <v>1729</v>
      </c>
      <c r="D15" s="64" t="s">
        <v>93</v>
      </c>
    </row>
    <row r="16" spans="1:4" ht="13.5">
      <c r="A16" s="120"/>
      <c r="C16" s="50" t="s">
        <v>1729</v>
      </c>
      <c r="D16" s="80" t="s">
        <v>94</v>
      </c>
    </row>
    <row r="17" spans="1:4" ht="13.5">
      <c r="A17" s="120"/>
      <c r="C17" s="50" t="s">
        <v>1729</v>
      </c>
      <c r="D17" s="80" t="s">
        <v>95</v>
      </c>
    </row>
    <row r="18" spans="1:4" ht="13.5">
      <c r="A18" s="120"/>
      <c r="C18" s="50" t="s">
        <v>1729</v>
      </c>
      <c r="D18" s="80" t="s">
        <v>96</v>
      </c>
    </row>
    <row r="19" spans="1:4" ht="13.5">
      <c r="A19" s="120"/>
      <c r="C19" s="50" t="s">
        <v>1729</v>
      </c>
      <c r="D19" s="80" t="s">
        <v>97</v>
      </c>
    </row>
    <row r="20" spans="1:4" ht="13.5">
      <c r="A20" s="120"/>
      <c r="C20" s="50" t="s">
        <v>1729</v>
      </c>
      <c r="D20" s="85" t="s">
        <v>98</v>
      </c>
    </row>
    <row r="21" spans="1:4" ht="13.5">
      <c r="A21" s="120"/>
      <c r="C21" s="50" t="s">
        <v>1729</v>
      </c>
      <c r="D21" s="80" t="s">
        <v>99</v>
      </c>
    </row>
    <row r="22" spans="1:4" ht="13.5">
      <c r="A22" s="120"/>
      <c r="C22" s="50" t="s">
        <v>1729</v>
      </c>
      <c r="D22" s="80" t="s">
        <v>100</v>
      </c>
    </row>
    <row r="23" spans="1:4" ht="13.5">
      <c r="A23" s="120"/>
      <c r="C23" s="50" t="s">
        <v>1729</v>
      </c>
      <c r="D23" s="80" t="s">
        <v>101</v>
      </c>
    </row>
    <row r="24" spans="1:4" ht="13.5">
      <c r="A24" s="120"/>
      <c r="C24" s="50" t="s">
        <v>1729</v>
      </c>
      <c r="D24" s="80" t="s">
        <v>102</v>
      </c>
    </row>
    <row r="25" spans="1:4" ht="13.5">
      <c r="A25" s="120"/>
      <c r="C25" s="50" t="s">
        <v>1729</v>
      </c>
      <c r="D25" s="80" t="s">
        <v>103</v>
      </c>
    </row>
    <row r="26" spans="1:4" ht="13.5">
      <c r="A26" s="120"/>
      <c r="C26" s="50" t="s">
        <v>1729</v>
      </c>
      <c r="D26" s="80" t="s">
        <v>104</v>
      </c>
    </row>
    <row r="27" spans="1:4" ht="13.5">
      <c r="A27" s="120"/>
      <c r="C27" s="50" t="s">
        <v>1729</v>
      </c>
      <c r="D27" s="80" t="s">
        <v>105</v>
      </c>
    </row>
    <row r="28" spans="1:4" ht="13.5">
      <c r="A28" s="120"/>
      <c r="C28" s="50" t="s">
        <v>1729</v>
      </c>
      <c r="D28" s="80" t="s">
        <v>106</v>
      </c>
    </row>
    <row r="29" spans="1:15" ht="13.5">
      <c r="A29" s="120"/>
      <c r="C29" s="50" t="s">
        <v>1729</v>
      </c>
      <c r="D29" s="119" t="s">
        <v>107</v>
      </c>
      <c r="E29" s="117"/>
      <c r="F29" s="117"/>
      <c r="G29" s="117"/>
      <c r="H29" s="117"/>
      <c r="I29" s="117"/>
      <c r="J29" s="117"/>
      <c r="K29" s="118"/>
      <c r="L29" s="118"/>
      <c r="M29" s="118"/>
      <c r="N29" s="118"/>
      <c r="O29" s="118"/>
    </row>
    <row r="30" spans="1:4" ht="13.5">
      <c r="A30" s="120"/>
      <c r="C30" s="50" t="s">
        <v>1729</v>
      </c>
      <c r="D30" s="80" t="s">
        <v>108</v>
      </c>
    </row>
    <row r="31" spans="1:15" ht="13.5">
      <c r="A31" s="120"/>
      <c r="C31" s="50" t="s">
        <v>1729</v>
      </c>
      <c r="D31" s="119" t="s">
        <v>109</v>
      </c>
      <c r="E31" s="117"/>
      <c r="F31" s="117"/>
      <c r="G31" s="117"/>
      <c r="H31" s="117"/>
      <c r="I31" s="117"/>
      <c r="J31" s="117"/>
      <c r="K31" s="118"/>
      <c r="L31" s="118"/>
      <c r="M31" s="118"/>
      <c r="N31" s="118"/>
      <c r="O31" s="118"/>
    </row>
    <row r="32" spans="1:4" ht="13.5">
      <c r="A32" s="120"/>
      <c r="C32" s="50" t="s">
        <v>1729</v>
      </c>
      <c r="D32" s="80" t="s">
        <v>110</v>
      </c>
    </row>
    <row r="33" spans="1:15" ht="13.5">
      <c r="A33" s="120"/>
      <c r="C33" s="50" t="s">
        <v>1729</v>
      </c>
      <c r="D33" s="119" t="s">
        <v>111</v>
      </c>
      <c r="E33" s="117"/>
      <c r="F33" s="117"/>
      <c r="G33" s="117"/>
      <c r="H33" s="117"/>
      <c r="I33" s="117"/>
      <c r="J33" s="117"/>
      <c r="K33" s="118"/>
      <c r="L33" s="118"/>
      <c r="M33" s="118"/>
      <c r="N33" s="118"/>
      <c r="O33" s="118"/>
    </row>
    <row r="34" spans="1:4" ht="13.5">
      <c r="A34" s="120"/>
      <c r="C34" s="50" t="s">
        <v>1729</v>
      </c>
      <c r="D34" s="80" t="s">
        <v>112</v>
      </c>
    </row>
    <row r="35" spans="1:4" ht="13.5">
      <c r="A35" s="120"/>
      <c r="C35" s="50" t="s">
        <v>1729</v>
      </c>
      <c r="D35" s="80" t="s">
        <v>113</v>
      </c>
    </row>
    <row r="36" spans="1:4" ht="13.5">
      <c r="A36" s="120"/>
      <c r="C36" s="50" t="s">
        <v>1729</v>
      </c>
      <c r="D36" s="80" t="s">
        <v>114</v>
      </c>
    </row>
    <row r="37" spans="1:4" ht="13.5">
      <c r="A37" s="120"/>
      <c r="C37" s="50" t="s">
        <v>1729</v>
      </c>
      <c r="D37" s="80" t="s">
        <v>115</v>
      </c>
    </row>
    <row r="38" spans="1:4" ht="13.5">
      <c r="A38" s="120"/>
      <c r="C38" s="50" t="s">
        <v>1729</v>
      </c>
      <c r="D38" s="80" t="s">
        <v>116</v>
      </c>
    </row>
    <row r="39" spans="1:4" ht="13.5">
      <c r="A39" s="120"/>
      <c r="C39" s="50" t="s">
        <v>1729</v>
      </c>
      <c r="D39" s="80" t="s">
        <v>117</v>
      </c>
    </row>
    <row r="40" spans="1:4" ht="13.5">
      <c r="A40" s="120"/>
      <c r="C40" s="50" t="s">
        <v>1729</v>
      </c>
      <c r="D40" s="80" t="s">
        <v>118</v>
      </c>
    </row>
    <row r="41" spans="1:4" ht="13.5">
      <c r="A41" s="120">
        <v>59</v>
      </c>
      <c r="C41" s="50" t="s">
        <v>1729</v>
      </c>
      <c r="D41" s="80" t="s">
        <v>119</v>
      </c>
    </row>
    <row r="42" spans="1:4" ht="13.5">
      <c r="A42" s="120"/>
      <c r="C42" s="50" t="s">
        <v>1729</v>
      </c>
      <c r="D42" s="80" t="s">
        <v>120</v>
      </c>
    </row>
    <row r="43" spans="1:4" ht="13.5">
      <c r="A43" s="120"/>
      <c r="C43" s="50" t="s">
        <v>1729</v>
      </c>
      <c r="D43" s="80" t="s">
        <v>121</v>
      </c>
    </row>
    <row r="44" spans="1:17" ht="13.5">
      <c r="A44" s="120"/>
      <c r="C44" s="50" t="s">
        <v>1729</v>
      </c>
      <c r="D44" s="119" t="s">
        <v>1026</v>
      </c>
      <c r="E44" s="119"/>
      <c r="F44" s="119"/>
      <c r="G44" s="119"/>
      <c r="H44" s="119"/>
      <c r="I44" s="119"/>
      <c r="J44" s="119"/>
      <c r="K44" s="119"/>
      <c r="L44" s="119"/>
      <c r="M44" s="119"/>
      <c r="N44" s="119"/>
      <c r="O44" s="119"/>
      <c r="P44" s="119"/>
      <c r="Q44" s="119"/>
    </row>
    <row r="45" spans="1:17" ht="13.5">
      <c r="A45" s="120"/>
      <c r="C45" s="50"/>
      <c r="D45" s="119"/>
      <c r="E45" s="119"/>
      <c r="F45" s="119"/>
      <c r="G45" s="119"/>
      <c r="H45" s="119"/>
      <c r="I45" s="119"/>
      <c r="J45" s="119"/>
      <c r="K45" s="119"/>
      <c r="L45" s="119"/>
      <c r="M45" s="119"/>
      <c r="N45" s="119"/>
      <c r="O45" s="119"/>
      <c r="P45" s="119"/>
      <c r="Q45" s="119"/>
    </row>
    <row r="46" spans="1:4" ht="13.5">
      <c r="A46" s="120"/>
      <c r="C46" s="50"/>
      <c r="D46" s="80" t="s">
        <v>122</v>
      </c>
    </row>
    <row r="47" spans="1:4" ht="13.5">
      <c r="A47" s="120"/>
      <c r="C47" s="50" t="s">
        <v>1729</v>
      </c>
      <c r="D47" s="80" t="s">
        <v>123</v>
      </c>
    </row>
    <row r="48" spans="1:4" ht="13.5">
      <c r="A48" s="120"/>
      <c r="C48" s="50" t="s">
        <v>1729</v>
      </c>
      <c r="D48" s="80" t="s">
        <v>124</v>
      </c>
    </row>
    <row r="49" spans="1:4" ht="13.5">
      <c r="A49" s="120"/>
      <c r="C49" s="50" t="s">
        <v>1729</v>
      </c>
      <c r="D49" s="80" t="s">
        <v>125</v>
      </c>
    </row>
    <row r="50" spans="1:4" ht="13.5">
      <c r="A50" s="120"/>
      <c r="C50" s="50" t="s">
        <v>1729</v>
      </c>
      <c r="D50" s="80" t="s">
        <v>126</v>
      </c>
    </row>
    <row r="51" spans="1:4" ht="13.5">
      <c r="A51" s="120"/>
      <c r="C51" s="50" t="s">
        <v>1729</v>
      </c>
      <c r="D51" s="80" t="s">
        <v>127</v>
      </c>
    </row>
    <row r="52" spans="1:4" ht="13.5">
      <c r="A52" s="120"/>
      <c r="C52" s="50" t="s">
        <v>1729</v>
      </c>
      <c r="D52" s="80" t="s">
        <v>128</v>
      </c>
    </row>
    <row r="53" spans="1:15" ht="13.5">
      <c r="A53" s="120"/>
      <c r="C53" s="50" t="s">
        <v>1729</v>
      </c>
      <c r="D53" s="119" t="s">
        <v>129</v>
      </c>
      <c r="E53" s="117"/>
      <c r="F53" s="117"/>
      <c r="G53" s="117"/>
      <c r="H53" s="117"/>
      <c r="I53" s="117"/>
      <c r="J53" s="117"/>
      <c r="K53" s="118"/>
      <c r="L53" s="118"/>
      <c r="M53" s="118"/>
      <c r="N53" s="118"/>
      <c r="O53" s="118"/>
    </row>
    <row r="54" spans="1:4" ht="13.5">
      <c r="A54" s="120"/>
      <c r="C54" s="50" t="s">
        <v>1729</v>
      </c>
      <c r="D54" s="80" t="s">
        <v>130</v>
      </c>
    </row>
    <row r="55" spans="1:15" ht="13.5">
      <c r="A55" s="120"/>
      <c r="C55" s="50" t="s">
        <v>1729</v>
      </c>
      <c r="D55" s="119" t="s">
        <v>131</v>
      </c>
      <c r="E55" s="117"/>
      <c r="F55" s="117"/>
      <c r="G55" s="117"/>
      <c r="H55" s="117"/>
      <c r="I55" s="117"/>
      <c r="J55" s="117"/>
      <c r="K55" s="118"/>
      <c r="L55" s="118"/>
      <c r="M55" s="118"/>
      <c r="N55" s="118"/>
      <c r="O55" s="118"/>
    </row>
    <row r="56" spans="1:4" ht="13.5">
      <c r="A56" s="120"/>
      <c r="C56" s="50" t="s">
        <v>1729</v>
      </c>
      <c r="D56" s="80" t="s">
        <v>132</v>
      </c>
    </row>
    <row r="57" spans="1:4" ht="13.5">
      <c r="A57" s="120"/>
      <c r="C57" s="50" t="s">
        <v>1729</v>
      </c>
      <c r="D57" s="80" t="s">
        <v>133</v>
      </c>
    </row>
    <row r="58" spans="1:4" ht="13.5">
      <c r="A58" s="120"/>
      <c r="C58" s="50" t="s">
        <v>1729</v>
      </c>
      <c r="D58" s="80" t="s">
        <v>134</v>
      </c>
    </row>
    <row r="59" spans="1:15" ht="13.5">
      <c r="A59" s="120"/>
      <c r="C59" s="50" t="s">
        <v>1729</v>
      </c>
      <c r="D59" s="119" t="s">
        <v>109</v>
      </c>
      <c r="E59" s="117"/>
      <c r="F59" s="117"/>
      <c r="G59" s="117"/>
      <c r="H59" s="117"/>
      <c r="I59" s="117"/>
      <c r="J59" s="117"/>
      <c r="K59" s="118"/>
      <c r="L59" s="118"/>
      <c r="M59" s="118"/>
      <c r="N59" s="118"/>
      <c r="O59" s="118"/>
    </row>
    <row r="60" spans="1:4" ht="13.5">
      <c r="A60" s="120"/>
      <c r="C60" s="50" t="s">
        <v>1729</v>
      </c>
      <c r="D60" s="80" t="s">
        <v>135</v>
      </c>
    </row>
    <row r="61" spans="1:15" ht="13.5">
      <c r="A61" s="120"/>
      <c r="C61" s="50" t="s">
        <v>1729</v>
      </c>
      <c r="D61" s="119" t="s">
        <v>136</v>
      </c>
      <c r="E61" s="117"/>
      <c r="F61" s="117"/>
      <c r="G61" s="117"/>
      <c r="H61" s="117"/>
      <c r="I61" s="117"/>
      <c r="J61" s="117"/>
      <c r="K61" s="118"/>
      <c r="L61" s="118"/>
      <c r="M61" s="118"/>
      <c r="N61" s="118"/>
      <c r="O61" s="118"/>
    </row>
    <row r="62" spans="1:4" ht="13.5">
      <c r="A62" s="120"/>
      <c r="C62" s="50" t="s">
        <v>1729</v>
      </c>
      <c r="D62" s="80" t="s">
        <v>137</v>
      </c>
    </row>
    <row r="63" spans="1:4" ht="13.5">
      <c r="A63" s="120"/>
      <c r="C63" s="50" t="s">
        <v>1729</v>
      </c>
      <c r="D63" s="80" t="s">
        <v>138</v>
      </c>
    </row>
    <row r="64" spans="1:4" ht="13.5">
      <c r="A64" s="120"/>
      <c r="C64" s="50" t="s">
        <v>1729</v>
      </c>
      <c r="D64" s="80" t="s">
        <v>139</v>
      </c>
    </row>
    <row r="65" spans="1:4" ht="13.5">
      <c r="A65" s="120"/>
      <c r="C65" s="50" t="s">
        <v>1729</v>
      </c>
      <c r="D65" s="80" t="s">
        <v>140</v>
      </c>
    </row>
    <row r="66" spans="1:4" ht="13.5">
      <c r="A66" s="120"/>
      <c r="C66" s="50" t="s">
        <v>1729</v>
      </c>
      <c r="D66" s="80" t="s">
        <v>141</v>
      </c>
    </row>
    <row r="67" spans="1:4" ht="13.5">
      <c r="A67" s="120"/>
      <c r="C67" s="50" t="s">
        <v>1729</v>
      </c>
      <c r="D67" s="80" t="s">
        <v>142</v>
      </c>
    </row>
    <row r="68" spans="1:4" ht="13.5">
      <c r="A68" s="120"/>
      <c r="C68" s="50" t="s">
        <v>1729</v>
      </c>
      <c r="D68" s="80" t="s">
        <v>143</v>
      </c>
    </row>
    <row r="69" spans="1:4" ht="13.5">
      <c r="A69" s="120"/>
      <c r="C69" s="50" t="s">
        <v>1729</v>
      </c>
      <c r="D69" s="80" t="s">
        <v>144</v>
      </c>
    </row>
    <row r="70" spans="1:4" ht="13.5">
      <c r="A70" s="120"/>
      <c r="C70" s="50" t="s">
        <v>1729</v>
      </c>
      <c r="D70" s="80" t="s">
        <v>145</v>
      </c>
    </row>
    <row r="71" spans="1:4" ht="13.5">
      <c r="A71" s="120"/>
      <c r="C71" s="50" t="s">
        <v>1729</v>
      </c>
      <c r="D71" s="80" t="s">
        <v>146</v>
      </c>
    </row>
    <row r="72" spans="1:4" ht="13.5">
      <c r="A72" s="120"/>
      <c r="C72" s="50" t="s">
        <v>1729</v>
      </c>
      <c r="D72" s="80" t="s">
        <v>147</v>
      </c>
    </row>
    <row r="73" spans="1:4" ht="13.5">
      <c r="A73" s="120"/>
      <c r="C73" s="50" t="s">
        <v>1729</v>
      </c>
      <c r="D73" s="80" t="s">
        <v>148</v>
      </c>
    </row>
    <row r="74" spans="1:4" ht="13.5">
      <c r="A74" s="120"/>
      <c r="C74" s="50" t="s">
        <v>1729</v>
      </c>
      <c r="D74" s="80" t="s">
        <v>149</v>
      </c>
    </row>
    <row r="75" spans="1:4" ht="13.5">
      <c r="A75" s="120"/>
      <c r="C75" s="50" t="s">
        <v>1729</v>
      </c>
      <c r="D75" s="80" t="s">
        <v>150</v>
      </c>
    </row>
    <row r="76" spans="1:4" ht="13.5">
      <c r="A76" s="120"/>
      <c r="C76" s="50" t="s">
        <v>1729</v>
      </c>
      <c r="D76" s="80" t="s">
        <v>151</v>
      </c>
    </row>
    <row r="77" spans="1:4" ht="13.5">
      <c r="A77" s="120"/>
      <c r="C77" s="50" t="s">
        <v>1729</v>
      </c>
      <c r="D77" s="80" t="s">
        <v>152</v>
      </c>
    </row>
    <row r="78" spans="1:4" ht="13.5">
      <c r="A78" s="120"/>
      <c r="C78" s="50" t="s">
        <v>1729</v>
      </c>
      <c r="D78" s="80" t="s">
        <v>153</v>
      </c>
    </row>
    <row r="79" spans="1:4" ht="13.5">
      <c r="A79" s="120"/>
      <c r="C79" s="50" t="s">
        <v>1729</v>
      </c>
      <c r="D79" s="80" t="s">
        <v>154</v>
      </c>
    </row>
    <row r="80" spans="1:4" ht="13.5">
      <c r="A80" s="120"/>
      <c r="C80" s="50" t="s">
        <v>1729</v>
      </c>
      <c r="D80" s="80" t="s">
        <v>156</v>
      </c>
    </row>
    <row r="81" spans="1:4" ht="13.5">
      <c r="A81" s="120">
        <v>60</v>
      </c>
      <c r="C81" s="50" t="s">
        <v>1729</v>
      </c>
      <c r="D81" s="80" t="s">
        <v>157</v>
      </c>
    </row>
    <row r="82" spans="1:4" ht="13.5">
      <c r="A82" s="120"/>
      <c r="C82" s="50" t="s">
        <v>1729</v>
      </c>
      <c r="D82" s="80" t="s">
        <v>158</v>
      </c>
    </row>
    <row r="83" spans="1:15" ht="13.5">
      <c r="A83" s="120"/>
      <c r="C83" s="50" t="s">
        <v>1729</v>
      </c>
      <c r="D83" s="119" t="s">
        <v>159</v>
      </c>
      <c r="E83" s="117"/>
      <c r="F83" s="117"/>
      <c r="G83" s="117"/>
      <c r="H83" s="117"/>
      <c r="I83" s="117"/>
      <c r="J83" s="117"/>
      <c r="K83" s="118"/>
      <c r="L83" s="118"/>
      <c r="M83" s="118"/>
      <c r="N83" s="118"/>
      <c r="O83" s="118"/>
    </row>
    <row r="84" spans="1:4" ht="13.5">
      <c r="A84" s="120"/>
      <c r="C84" s="50" t="s">
        <v>1729</v>
      </c>
      <c r="D84" s="80" t="s">
        <v>160</v>
      </c>
    </row>
    <row r="85" spans="1:4" ht="13.5">
      <c r="A85" s="120"/>
      <c r="C85" s="50" t="s">
        <v>1729</v>
      </c>
      <c r="D85" s="80" t="s">
        <v>161</v>
      </c>
    </row>
    <row r="86" spans="1:17" ht="13.5">
      <c r="A86" s="120"/>
      <c r="C86" s="50" t="s">
        <v>1729</v>
      </c>
      <c r="D86" s="119" t="s">
        <v>162</v>
      </c>
      <c r="E86" s="119"/>
      <c r="F86" s="119"/>
      <c r="G86" s="119"/>
      <c r="H86" s="119"/>
      <c r="I86" s="119"/>
      <c r="J86" s="119"/>
      <c r="K86" s="119"/>
      <c r="L86" s="119"/>
      <c r="M86" s="119"/>
      <c r="N86" s="119"/>
      <c r="O86" s="119"/>
      <c r="P86" s="119"/>
      <c r="Q86" s="119"/>
    </row>
    <row r="87" spans="1:17" ht="13.5">
      <c r="A87" s="120"/>
      <c r="C87" s="50"/>
      <c r="D87" s="119"/>
      <c r="E87" s="119"/>
      <c r="F87" s="119"/>
      <c r="G87" s="119"/>
      <c r="H87" s="119"/>
      <c r="I87" s="119"/>
      <c r="J87" s="119"/>
      <c r="K87" s="119"/>
      <c r="L87" s="119"/>
      <c r="M87" s="119"/>
      <c r="N87" s="119"/>
      <c r="O87" s="119"/>
      <c r="P87" s="119"/>
      <c r="Q87" s="119"/>
    </row>
    <row r="88" spans="1:17" ht="13.5">
      <c r="A88" s="120"/>
      <c r="C88" s="50"/>
      <c r="D88" s="119"/>
      <c r="E88" s="119"/>
      <c r="F88" s="119"/>
      <c r="G88" s="119"/>
      <c r="H88" s="119"/>
      <c r="I88" s="119"/>
      <c r="J88" s="119"/>
      <c r="K88" s="119"/>
      <c r="L88" s="119"/>
      <c r="M88" s="119"/>
      <c r="N88" s="119"/>
      <c r="O88" s="119"/>
      <c r="P88" s="119"/>
      <c r="Q88" s="119"/>
    </row>
    <row r="89" spans="1:17" ht="13.5">
      <c r="A89" s="120"/>
      <c r="C89" s="50"/>
      <c r="D89" s="119"/>
      <c r="E89" s="119"/>
      <c r="F89" s="119"/>
      <c r="G89" s="119"/>
      <c r="H89" s="119"/>
      <c r="I89" s="119"/>
      <c r="J89" s="119"/>
      <c r="K89" s="119"/>
      <c r="L89" s="119"/>
      <c r="M89" s="119"/>
      <c r="N89" s="119"/>
      <c r="O89" s="119"/>
      <c r="P89" s="119"/>
      <c r="Q89" s="119"/>
    </row>
    <row r="90" spans="1:17" ht="13.5">
      <c r="A90" s="120"/>
      <c r="C90" s="50"/>
      <c r="D90" s="119"/>
      <c r="E90" s="119"/>
      <c r="F90" s="119"/>
      <c r="G90" s="119"/>
      <c r="H90" s="119"/>
      <c r="I90" s="119"/>
      <c r="J90" s="119"/>
      <c r="K90" s="119"/>
      <c r="L90" s="119"/>
      <c r="M90" s="119"/>
      <c r="N90" s="119"/>
      <c r="O90" s="119"/>
      <c r="P90" s="119"/>
      <c r="Q90" s="119"/>
    </row>
    <row r="91" spans="1:17" ht="13.5">
      <c r="A91" s="120"/>
      <c r="C91" s="50"/>
      <c r="D91" s="119"/>
      <c r="E91" s="119"/>
      <c r="F91" s="119"/>
      <c r="G91" s="119"/>
      <c r="H91" s="119"/>
      <c r="I91" s="119"/>
      <c r="J91" s="119"/>
      <c r="K91" s="119"/>
      <c r="L91" s="119"/>
      <c r="M91" s="119"/>
      <c r="N91" s="119"/>
      <c r="O91" s="119"/>
      <c r="P91" s="119"/>
      <c r="Q91" s="119"/>
    </row>
    <row r="92" spans="1:4" ht="13.5">
      <c r="A92" s="120"/>
      <c r="C92" s="50" t="s">
        <v>1729</v>
      </c>
      <c r="D92" s="80" t="s">
        <v>163</v>
      </c>
    </row>
    <row r="93" spans="1:17" ht="13.5">
      <c r="A93" s="120"/>
      <c r="C93" s="50" t="s">
        <v>1729</v>
      </c>
      <c r="D93" s="119" t="s">
        <v>1734</v>
      </c>
      <c r="E93" s="119"/>
      <c r="F93" s="119"/>
      <c r="G93" s="119"/>
      <c r="H93" s="119"/>
      <c r="I93" s="119"/>
      <c r="J93" s="119"/>
      <c r="K93" s="119"/>
      <c r="L93" s="119"/>
      <c r="M93" s="119"/>
      <c r="N93" s="119"/>
      <c r="O93" s="119"/>
      <c r="P93" s="119"/>
      <c r="Q93" s="119"/>
    </row>
    <row r="94" spans="1:17" ht="13.5">
      <c r="A94" s="120"/>
      <c r="C94" s="50"/>
      <c r="D94" s="119"/>
      <c r="E94" s="119"/>
      <c r="F94" s="119"/>
      <c r="G94" s="119"/>
      <c r="H94" s="119"/>
      <c r="I94" s="119"/>
      <c r="J94" s="119"/>
      <c r="K94" s="119"/>
      <c r="L94" s="119"/>
      <c r="M94" s="119"/>
      <c r="N94" s="119"/>
      <c r="O94" s="119"/>
      <c r="P94" s="119"/>
      <c r="Q94" s="119"/>
    </row>
    <row r="95" spans="1:17" ht="13.5">
      <c r="A95" s="120"/>
      <c r="C95" s="50"/>
      <c r="D95" s="119"/>
      <c r="E95" s="119"/>
      <c r="F95" s="119"/>
      <c r="G95" s="119"/>
      <c r="H95" s="119"/>
      <c r="I95" s="119"/>
      <c r="J95" s="119"/>
      <c r="K95" s="119"/>
      <c r="L95" s="119"/>
      <c r="M95" s="119"/>
      <c r="N95" s="119"/>
      <c r="O95" s="119"/>
      <c r="P95" s="119"/>
      <c r="Q95" s="119"/>
    </row>
    <row r="96" spans="1:17" ht="13.5">
      <c r="A96" s="120"/>
      <c r="C96" s="50"/>
      <c r="D96" s="119"/>
      <c r="E96" s="119"/>
      <c r="F96" s="119"/>
      <c r="G96" s="119"/>
      <c r="H96" s="119"/>
      <c r="I96" s="119"/>
      <c r="J96" s="119"/>
      <c r="K96" s="119"/>
      <c r="L96" s="119"/>
      <c r="M96" s="119"/>
      <c r="N96" s="119"/>
      <c r="O96" s="119"/>
      <c r="P96" s="119"/>
      <c r="Q96" s="119"/>
    </row>
    <row r="97" spans="1:17" ht="13.5">
      <c r="A97" s="120"/>
      <c r="C97" s="50"/>
      <c r="D97" s="119"/>
      <c r="E97" s="119"/>
      <c r="F97" s="119"/>
      <c r="G97" s="119"/>
      <c r="H97" s="119"/>
      <c r="I97" s="119"/>
      <c r="J97" s="119"/>
      <c r="K97" s="119"/>
      <c r="L97" s="119"/>
      <c r="M97" s="119"/>
      <c r="N97" s="119"/>
      <c r="O97" s="119"/>
      <c r="P97" s="119"/>
      <c r="Q97" s="119"/>
    </row>
    <row r="98" spans="1:4" ht="13.5">
      <c r="A98" s="120"/>
      <c r="C98" s="50" t="s">
        <v>1729</v>
      </c>
      <c r="D98" s="80" t="s">
        <v>164</v>
      </c>
    </row>
    <row r="99" spans="1:4" ht="13.5">
      <c r="A99" s="120"/>
      <c r="C99" s="50" t="s">
        <v>1729</v>
      </c>
      <c r="D99" s="80" t="s">
        <v>165</v>
      </c>
    </row>
    <row r="100" spans="1:4" ht="13.5">
      <c r="A100" s="120"/>
      <c r="C100" s="50" t="s">
        <v>1729</v>
      </c>
      <c r="D100" s="80" t="s">
        <v>138</v>
      </c>
    </row>
    <row r="101" spans="1:4" ht="13.5">
      <c r="A101" s="120"/>
      <c r="C101" s="50" t="s">
        <v>1729</v>
      </c>
      <c r="D101" s="80" t="s">
        <v>138</v>
      </c>
    </row>
    <row r="102" spans="1:4" ht="13.5">
      <c r="A102" s="120"/>
      <c r="C102" s="50" t="s">
        <v>1729</v>
      </c>
      <c r="D102" s="80" t="s">
        <v>166</v>
      </c>
    </row>
    <row r="103" spans="1:17" ht="13.5">
      <c r="A103" s="120"/>
      <c r="C103" s="50" t="s">
        <v>1729</v>
      </c>
      <c r="D103" s="119" t="s">
        <v>1728</v>
      </c>
      <c r="E103" s="119"/>
      <c r="F103" s="119"/>
      <c r="G103" s="119"/>
      <c r="H103" s="119"/>
      <c r="I103" s="119"/>
      <c r="J103" s="119"/>
      <c r="K103" s="119"/>
      <c r="L103" s="119"/>
      <c r="M103" s="119"/>
      <c r="N103" s="119"/>
      <c r="O103" s="119"/>
      <c r="P103" s="119"/>
      <c r="Q103" s="119"/>
    </row>
    <row r="104" spans="1:17" ht="13.5">
      <c r="A104" s="120"/>
      <c r="C104" s="50"/>
      <c r="D104" s="119"/>
      <c r="E104" s="119"/>
      <c r="F104" s="119"/>
      <c r="G104" s="119"/>
      <c r="H104" s="119"/>
      <c r="I104" s="119"/>
      <c r="J104" s="119"/>
      <c r="K104" s="119"/>
      <c r="L104" s="119"/>
      <c r="M104" s="119"/>
      <c r="N104" s="119"/>
      <c r="O104" s="119"/>
      <c r="P104" s="119"/>
      <c r="Q104" s="119"/>
    </row>
    <row r="105" spans="1:17" ht="13.5">
      <c r="A105" s="120"/>
      <c r="C105" s="50"/>
      <c r="D105" s="119"/>
      <c r="E105" s="119"/>
      <c r="F105" s="119"/>
      <c r="G105" s="119"/>
      <c r="H105" s="119"/>
      <c r="I105" s="119"/>
      <c r="J105" s="119"/>
      <c r="K105" s="119"/>
      <c r="L105" s="119"/>
      <c r="M105" s="119"/>
      <c r="N105" s="119"/>
      <c r="O105" s="119"/>
      <c r="P105" s="119"/>
      <c r="Q105" s="119"/>
    </row>
    <row r="106" spans="1:17" ht="13.5">
      <c r="A106" s="120"/>
      <c r="C106" s="50"/>
      <c r="D106" s="119"/>
      <c r="E106" s="119"/>
      <c r="F106" s="119"/>
      <c r="G106" s="119"/>
      <c r="H106" s="119"/>
      <c r="I106" s="119"/>
      <c r="J106" s="119"/>
      <c r="K106" s="119"/>
      <c r="L106" s="119"/>
      <c r="M106" s="119"/>
      <c r="N106" s="119"/>
      <c r="O106" s="119"/>
      <c r="P106" s="119"/>
      <c r="Q106" s="119"/>
    </row>
    <row r="107" spans="1:17" ht="13.5">
      <c r="A107" s="120"/>
      <c r="C107" s="50"/>
      <c r="D107" s="119"/>
      <c r="E107" s="119"/>
      <c r="F107" s="119"/>
      <c r="G107" s="119"/>
      <c r="H107" s="119"/>
      <c r="I107" s="119"/>
      <c r="J107" s="119"/>
      <c r="K107" s="119"/>
      <c r="L107" s="119"/>
      <c r="M107" s="119"/>
      <c r="N107" s="119"/>
      <c r="O107" s="119"/>
      <c r="P107" s="119"/>
      <c r="Q107" s="119"/>
    </row>
    <row r="108" spans="1:17" ht="13.5">
      <c r="A108" s="120"/>
      <c r="C108" s="50"/>
      <c r="D108" s="119"/>
      <c r="E108" s="119"/>
      <c r="F108" s="119"/>
      <c r="G108" s="119"/>
      <c r="H108" s="119"/>
      <c r="I108" s="119"/>
      <c r="J108" s="119"/>
      <c r="K108" s="119"/>
      <c r="L108" s="119"/>
      <c r="M108" s="119"/>
      <c r="N108" s="119"/>
      <c r="O108" s="119"/>
      <c r="P108" s="119"/>
      <c r="Q108" s="119"/>
    </row>
    <row r="109" spans="1:4" ht="13.5">
      <c r="A109" s="120"/>
      <c r="C109" s="50" t="s">
        <v>1729</v>
      </c>
      <c r="D109" s="80" t="s">
        <v>139</v>
      </c>
    </row>
    <row r="110" spans="1:4" ht="13.5">
      <c r="A110" s="120"/>
      <c r="C110" s="50" t="s">
        <v>1729</v>
      </c>
      <c r="D110" s="80" t="s">
        <v>167</v>
      </c>
    </row>
    <row r="111" spans="1:4" ht="13.5">
      <c r="A111" s="120"/>
      <c r="C111" s="50" t="s">
        <v>1729</v>
      </c>
      <c r="D111" s="80" t="s">
        <v>168</v>
      </c>
    </row>
    <row r="112" spans="1:4" ht="13.5">
      <c r="A112" s="120"/>
      <c r="C112" s="50" t="s">
        <v>1729</v>
      </c>
      <c r="D112" s="80" t="s">
        <v>169</v>
      </c>
    </row>
    <row r="113" spans="1:4" ht="13.5">
      <c r="A113" s="120"/>
      <c r="C113" s="50" t="s">
        <v>1729</v>
      </c>
      <c r="D113" s="80" t="s">
        <v>170</v>
      </c>
    </row>
    <row r="114" spans="1:4" ht="13.5">
      <c r="A114" s="120"/>
      <c r="C114" s="50" t="s">
        <v>1729</v>
      </c>
      <c r="D114" s="80" t="s">
        <v>171</v>
      </c>
    </row>
    <row r="115" spans="1:4" ht="13.5">
      <c r="A115" s="120"/>
      <c r="C115" s="50" t="s">
        <v>1729</v>
      </c>
      <c r="D115" s="80" t="s">
        <v>172</v>
      </c>
    </row>
    <row r="116" spans="1:4" ht="13.5">
      <c r="A116" s="120"/>
      <c r="C116" s="50" t="s">
        <v>1729</v>
      </c>
      <c r="D116" s="80" t="s">
        <v>173</v>
      </c>
    </row>
    <row r="117" spans="1:4" ht="13.5">
      <c r="A117" s="120"/>
      <c r="C117" s="50" t="s">
        <v>1729</v>
      </c>
      <c r="D117" s="80" t="s">
        <v>174</v>
      </c>
    </row>
    <row r="118" spans="1:4" ht="13.5">
      <c r="A118" s="120"/>
      <c r="C118" s="50" t="s">
        <v>1729</v>
      </c>
      <c r="D118" s="80" t="s">
        <v>175</v>
      </c>
    </row>
    <row r="119" spans="1:4" ht="13.5">
      <c r="A119" s="120"/>
      <c r="C119" s="50" t="s">
        <v>1729</v>
      </c>
      <c r="D119" s="80" t="s">
        <v>176</v>
      </c>
    </row>
    <row r="120" spans="1:15" ht="13.5">
      <c r="A120" s="120"/>
      <c r="C120" s="50" t="s">
        <v>1729</v>
      </c>
      <c r="D120" s="119" t="s">
        <v>1449</v>
      </c>
      <c r="E120" s="117"/>
      <c r="F120" s="117"/>
      <c r="G120" s="117"/>
      <c r="H120" s="117"/>
      <c r="I120" s="117"/>
      <c r="J120" s="117"/>
      <c r="K120" s="118"/>
      <c r="L120" s="118"/>
      <c r="M120" s="118"/>
      <c r="N120" s="118"/>
      <c r="O120" s="118"/>
    </row>
    <row r="121" ht="13.5">
      <c r="A121" s="120">
        <v>15</v>
      </c>
    </row>
    <row r="122" ht="13.5">
      <c r="A122" s="120"/>
    </row>
    <row r="123" ht="13.5">
      <c r="A123" s="120"/>
    </row>
    <row r="124" ht="13.5">
      <c r="A124" s="120"/>
    </row>
    <row r="125" ht="13.5">
      <c r="A125" s="120"/>
    </row>
    <row r="126" ht="13.5">
      <c r="A126" s="120"/>
    </row>
    <row r="127" ht="13.5">
      <c r="A127" s="120"/>
    </row>
    <row r="128" ht="13.5">
      <c r="A128" s="120"/>
    </row>
    <row r="129" ht="13.5">
      <c r="A129" s="120"/>
    </row>
    <row r="130" ht="13.5">
      <c r="A130" s="120"/>
    </row>
    <row r="131" ht="13.5">
      <c r="A131" s="120"/>
    </row>
    <row r="132" ht="13.5">
      <c r="A132" s="120"/>
    </row>
    <row r="133" ht="13.5">
      <c r="A133" s="120"/>
    </row>
    <row r="134" ht="13.5">
      <c r="A134" s="120"/>
    </row>
    <row r="135" ht="13.5">
      <c r="A135" s="120"/>
    </row>
    <row r="136" ht="13.5">
      <c r="A136" s="120"/>
    </row>
    <row r="137" ht="13.5">
      <c r="A137" s="120"/>
    </row>
    <row r="138" ht="13.5">
      <c r="A138" s="120"/>
    </row>
    <row r="139" ht="13.5">
      <c r="A139" s="120"/>
    </row>
    <row r="140" ht="13.5">
      <c r="A140" s="120"/>
    </row>
    <row r="141" ht="13.5">
      <c r="A141" s="120"/>
    </row>
    <row r="142" ht="13.5">
      <c r="A142" s="120"/>
    </row>
    <row r="143" ht="13.5">
      <c r="A143" s="120"/>
    </row>
    <row r="144" ht="13.5">
      <c r="A144" s="120"/>
    </row>
    <row r="145" ht="13.5">
      <c r="A145" s="120"/>
    </row>
    <row r="146" ht="13.5">
      <c r="A146" s="120"/>
    </row>
    <row r="147" ht="13.5">
      <c r="A147" s="120"/>
    </row>
    <row r="148" ht="13.5">
      <c r="A148" s="120"/>
    </row>
    <row r="149" ht="13.5">
      <c r="A149" s="120"/>
    </row>
    <row r="150" ht="13.5">
      <c r="A150" s="120"/>
    </row>
    <row r="151" ht="13.5">
      <c r="A151" s="120"/>
    </row>
    <row r="152" ht="13.5">
      <c r="A152" s="120"/>
    </row>
    <row r="153" ht="13.5">
      <c r="A153" s="120"/>
    </row>
    <row r="154" ht="13.5">
      <c r="A154" s="120"/>
    </row>
    <row r="155" ht="13.5">
      <c r="A155" s="120"/>
    </row>
    <row r="156" ht="13.5">
      <c r="A156" s="120"/>
    </row>
    <row r="157" ht="13.5">
      <c r="A157" s="120"/>
    </row>
    <row r="158" ht="13.5">
      <c r="A158" s="120"/>
    </row>
    <row r="159" ht="13.5">
      <c r="A159" s="120"/>
    </row>
    <row r="160" ht="13.5">
      <c r="A160" s="120"/>
    </row>
  </sheetData>
  <mergeCells count="21">
    <mergeCell ref="A1:A40"/>
    <mergeCell ref="A41:A80"/>
    <mergeCell ref="A81:A120"/>
    <mergeCell ref="A121:A160"/>
    <mergeCell ref="D31:O31"/>
    <mergeCell ref="D33:O33"/>
    <mergeCell ref="D53:O53"/>
    <mergeCell ref="D9:O9"/>
    <mergeCell ref="D11:O11"/>
    <mergeCell ref="D13:O13"/>
    <mergeCell ref="D29:O29"/>
    <mergeCell ref="D12:O12"/>
    <mergeCell ref="D120:O120"/>
    <mergeCell ref="D44:Q45"/>
    <mergeCell ref="D86:Q91"/>
    <mergeCell ref="D93:Q97"/>
    <mergeCell ref="D103:Q108"/>
    <mergeCell ref="D83:O83"/>
    <mergeCell ref="D55:O55"/>
    <mergeCell ref="D59:O59"/>
    <mergeCell ref="D61:O61"/>
  </mergeCells>
  <printOptions/>
  <pageMargins left="0.5905511811023623" right="0.5905511811023623" top="0.984251968503937" bottom="0.984251968503937" header="0.5118110236220472" footer="0.5118110236220472"/>
  <pageSetup horizontalDpi="600" verticalDpi="600" orientation="landscape" paperSize="9" scale="90" r:id="rId1"/>
  <rowBreaks count="2" manualBreakCount="2">
    <brk id="40" max="16" man="1"/>
    <brk id="80" max="16" man="1"/>
  </rowBreaks>
</worksheet>
</file>

<file path=xl/worksheets/sheet19.xml><?xml version="1.0" encoding="utf-8"?>
<worksheet xmlns="http://schemas.openxmlformats.org/spreadsheetml/2006/main" xmlns:r="http://schemas.openxmlformats.org/officeDocument/2006/relationships">
  <dimension ref="A1:Q159"/>
  <sheetViews>
    <sheetView tabSelected="1" view="pageBreakPreview" zoomScale="55" zoomScaleNormal="70" zoomScaleSheetLayoutView="55" workbookViewId="0" topLeftCell="A72">
      <selection activeCell="A83" sqref="A83:A160"/>
    </sheetView>
  </sheetViews>
  <sheetFormatPr defaultColWidth="9.00390625" defaultRowHeight="13.5"/>
  <cols>
    <col min="1" max="1" width="4.875" style="112" customWidth="1"/>
    <col min="2" max="3" width="4.50390625" style="0" customWidth="1"/>
    <col min="4" max="4" width="9.00390625" style="80" customWidth="1"/>
  </cols>
  <sheetData>
    <row r="1" ht="13.5">
      <c r="A1" s="120">
        <v>61</v>
      </c>
    </row>
    <row r="2" spans="1:3" ht="13.5">
      <c r="A2" s="120"/>
      <c r="C2" s="61" t="s">
        <v>1750</v>
      </c>
    </row>
    <row r="3" ht="13.5">
      <c r="A3" s="120"/>
    </row>
    <row r="4" spans="1:4" ht="13.5">
      <c r="A4" s="120"/>
      <c r="C4" s="60" t="s">
        <v>19</v>
      </c>
      <c r="D4" s="87" t="s">
        <v>1450</v>
      </c>
    </row>
    <row r="5" spans="1:9" ht="13.5">
      <c r="A5" s="120"/>
      <c r="C5" s="83"/>
      <c r="D5" s="85"/>
      <c r="E5" s="83"/>
      <c r="F5" s="83"/>
      <c r="G5" s="83"/>
      <c r="H5" s="83"/>
      <c r="I5" s="83"/>
    </row>
    <row r="6" spans="1:4" ht="13.5">
      <c r="A6" s="120"/>
      <c r="C6" s="50" t="s">
        <v>1729</v>
      </c>
      <c r="D6" s="80" t="s">
        <v>1451</v>
      </c>
    </row>
    <row r="7" spans="1:4" ht="13.5">
      <c r="A7" s="120"/>
      <c r="C7" s="50" t="s">
        <v>1729</v>
      </c>
      <c r="D7" s="80" t="s">
        <v>85</v>
      </c>
    </row>
    <row r="8" spans="1:4" ht="13.5">
      <c r="A8" s="120"/>
      <c r="C8" s="50" t="s">
        <v>1729</v>
      </c>
      <c r="D8" s="80" t="s">
        <v>1452</v>
      </c>
    </row>
    <row r="9" spans="1:15" ht="13.5">
      <c r="A9" s="120"/>
      <c r="C9" s="50" t="s">
        <v>1729</v>
      </c>
      <c r="D9" s="119" t="s">
        <v>1453</v>
      </c>
      <c r="E9" s="117"/>
      <c r="F9" s="117"/>
      <c r="G9" s="117"/>
      <c r="H9" s="117"/>
      <c r="I9" s="117"/>
      <c r="J9" s="117"/>
      <c r="K9" s="118"/>
      <c r="L9" s="118"/>
      <c r="M9" s="118"/>
      <c r="N9" s="118"/>
      <c r="O9" s="118"/>
    </row>
    <row r="10" spans="1:4" ht="13.5">
      <c r="A10" s="120"/>
      <c r="C10" s="50" t="s">
        <v>1729</v>
      </c>
      <c r="D10" s="80" t="s">
        <v>1454</v>
      </c>
    </row>
    <row r="11" spans="1:15" ht="13.5">
      <c r="A11" s="120"/>
      <c r="C11" s="50" t="s">
        <v>1729</v>
      </c>
      <c r="D11" s="119" t="s">
        <v>1455</v>
      </c>
      <c r="E11" s="117"/>
      <c r="F11" s="117"/>
      <c r="G11" s="117"/>
      <c r="H11" s="117"/>
      <c r="I11" s="117"/>
      <c r="J11" s="117"/>
      <c r="K11" s="118"/>
      <c r="L11" s="118"/>
      <c r="M11" s="118"/>
      <c r="N11" s="118"/>
      <c r="O11" s="118"/>
    </row>
    <row r="12" spans="1:4" ht="13.5">
      <c r="A12" s="120"/>
      <c r="C12" s="50" t="s">
        <v>1729</v>
      </c>
      <c r="D12" s="80" t="s">
        <v>1456</v>
      </c>
    </row>
    <row r="13" spans="1:15" ht="13.5">
      <c r="A13" s="120"/>
      <c r="C13" s="50" t="s">
        <v>1729</v>
      </c>
      <c r="D13" s="119" t="s">
        <v>1457</v>
      </c>
      <c r="E13" s="117"/>
      <c r="F13" s="117"/>
      <c r="G13" s="117"/>
      <c r="H13" s="117"/>
      <c r="I13" s="117"/>
      <c r="J13" s="117"/>
      <c r="K13" s="118"/>
      <c r="L13" s="118"/>
      <c r="M13" s="118"/>
      <c r="N13" s="118"/>
      <c r="O13" s="118"/>
    </row>
    <row r="14" spans="1:4" ht="13.5">
      <c r="A14" s="120"/>
      <c r="C14" s="50" t="s">
        <v>1729</v>
      </c>
      <c r="D14" s="80" t="s">
        <v>1458</v>
      </c>
    </row>
    <row r="15" spans="1:4" ht="13.5">
      <c r="A15" s="120"/>
      <c r="C15" s="50" t="s">
        <v>1729</v>
      </c>
      <c r="D15" s="85" t="s">
        <v>1459</v>
      </c>
    </row>
    <row r="16" spans="1:4" ht="13.5">
      <c r="A16" s="120"/>
      <c r="C16" s="50" t="s">
        <v>1729</v>
      </c>
      <c r="D16" s="80" t="s">
        <v>1460</v>
      </c>
    </row>
    <row r="17" spans="1:4" ht="13.5">
      <c r="A17" s="120"/>
      <c r="C17" s="50" t="s">
        <v>1729</v>
      </c>
      <c r="D17" s="80" t="s">
        <v>1462</v>
      </c>
    </row>
    <row r="18" spans="1:4" ht="13.5">
      <c r="A18" s="120"/>
      <c r="C18" s="50" t="s">
        <v>1729</v>
      </c>
      <c r="D18" s="80" t="s">
        <v>1463</v>
      </c>
    </row>
    <row r="19" spans="1:4" ht="13.5">
      <c r="A19" s="120"/>
      <c r="C19" s="50" t="s">
        <v>1729</v>
      </c>
      <c r="D19" s="85" t="s">
        <v>1464</v>
      </c>
    </row>
    <row r="20" spans="1:4" ht="13.5">
      <c r="A20" s="120"/>
      <c r="C20" s="50" t="s">
        <v>1729</v>
      </c>
      <c r="D20" s="80" t="s">
        <v>1465</v>
      </c>
    </row>
    <row r="21" spans="1:4" ht="13.5">
      <c r="A21" s="120"/>
      <c r="C21" s="50" t="s">
        <v>1729</v>
      </c>
      <c r="D21" s="80" t="s">
        <v>1466</v>
      </c>
    </row>
    <row r="22" spans="1:4" ht="13.5">
      <c r="A22" s="120"/>
      <c r="C22" s="50" t="s">
        <v>1729</v>
      </c>
      <c r="D22" s="80" t="s">
        <v>1467</v>
      </c>
    </row>
    <row r="23" spans="1:4" ht="13.5">
      <c r="A23" s="120"/>
      <c r="C23" s="50" t="s">
        <v>1729</v>
      </c>
      <c r="D23" s="80" t="s">
        <v>103</v>
      </c>
    </row>
    <row r="24" spans="1:4" ht="13.5">
      <c r="A24" s="120"/>
      <c r="C24" s="50" t="s">
        <v>1729</v>
      </c>
      <c r="D24" s="80" t="s">
        <v>120</v>
      </c>
    </row>
    <row r="25" spans="1:15" ht="13.5">
      <c r="A25" s="120"/>
      <c r="C25" s="50" t="s">
        <v>1729</v>
      </c>
      <c r="D25" s="119" t="s">
        <v>1468</v>
      </c>
      <c r="E25" s="117"/>
      <c r="F25" s="117"/>
      <c r="G25" s="117"/>
      <c r="H25" s="117"/>
      <c r="I25" s="117"/>
      <c r="J25" s="117"/>
      <c r="K25" s="118"/>
      <c r="L25" s="118"/>
      <c r="M25" s="118"/>
      <c r="N25" s="118"/>
      <c r="O25" s="118"/>
    </row>
    <row r="26" spans="1:4" ht="13.5">
      <c r="A26" s="120"/>
      <c r="C26" s="50" t="s">
        <v>1729</v>
      </c>
      <c r="D26" s="80" t="s">
        <v>1469</v>
      </c>
    </row>
    <row r="27" spans="1:4" ht="13.5">
      <c r="A27" s="120"/>
      <c r="C27" s="50" t="s">
        <v>1729</v>
      </c>
      <c r="D27" s="80" t="s">
        <v>1470</v>
      </c>
    </row>
    <row r="28" spans="1:4" ht="13.5">
      <c r="A28" s="120"/>
      <c r="C28" s="50" t="s">
        <v>1729</v>
      </c>
      <c r="D28" s="80" t="s">
        <v>1471</v>
      </c>
    </row>
    <row r="29" spans="1:4" ht="13.5">
      <c r="A29" s="120"/>
      <c r="C29" s="50" t="s">
        <v>1729</v>
      </c>
      <c r="D29" s="80" t="s">
        <v>1472</v>
      </c>
    </row>
    <row r="30" spans="1:4" ht="13.5">
      <c r="A30" s="120"/>
      <c r="C30" s="50" t="s">
        <v>1729</v>
      </c>
      <c r="D30" s="80" t="s">
        <v>1473</v>
      </c>
    </row>
    <row r="31" spans="1:4" ht="13.5">
      <c r="A31" s="120"/>
      <c r="C31" s="50" t="s">
        <v>1729</v>
      </c>
      <c r="D31" s="80" t="s">
        <v>1474</v>
      </c>
    </row>
    <row r="32" spans="1:4" ht="13.5">
      <c r="A32" s="120"/>
      <c r="C32" s="50" t="s">
        <v>1729</v>
      </c>
      <c r="D32" s="80" t="s">
        <v>133</v>
      </c>
    </row>
    <row r="33" spans="1:4" ht="13.5">
      <c r="A33" s="120"/>
      <c r="C33" s="50" t="s">
        <v>1729</v>
      </c>
      <c r="D33" s="80" t="s">
        <v>1475</v>
      </c>
    </row>
    <row r="34" spans="1:4" ht="13.5">
      <c r="A34" s="120"/>
      <c r="C34" s="50" t="s">
        <v>1729</v>
      </c>
      <c r="D34" s="80" t="s">
        <v>1476</v>
      </c>
    </row>
    <row r="35" spans="1:4" ht="13.5">
      <c r="A35" s="120"/>
      <c r="C35" s="50" t="s">
        <v>1729</v>
      </c>
      <c r="D35" s="80" t="s">
        <v>1477</v>
      </c>
    </row>
    <row r="36" spans="1:4" ht="13.5">
      <c r="A36" s="120"/>
      <c r="C36" s="50" t="s">
        <v>1729</v>
      </c>
      <c r="D36" s="80" t="s">
        <v>1478</v>
      </c>
    </row>
    <row r="37" spans="1:4" ht="13.5">
      <c r="A37" s="120"/>
      <c r="C37" s="50" t="s">
        <v>1729</v>
      </c>
      <c r="D37" s="80" t="s">
        <v>1479</v>
      </c>
    </row>
    <row r="38" spans="1:4" ht="13.5">
      <c r="A38" s="120"/>
      <c r="C38" s="50" t="s">
        <v>1729</v>
      </c>
      <c r="D38" s="80" t="s">
        <v>1480</v>
      </c>
    </row>
    <row r="39" spans="1:4" ht="13.5">
      <c r="A39" s="120"/>
      <c r="C39" s="50" t="s">
        <v>1729</v>
      </c>
      <c r="D39" s="80" t="s">
        <v>120</v>
      </c>
    </row>
    <row r="40" spans="1:17" ht="13.5">
      <c r="A40" s="120"/>
      <c r="C40" s="50" t="s">
        <v>1729</v>
      </c>
      <c r="D40" s="119" t="s">
        <v>1481</v>
      </c>
      <c r="E40" s="119"/>
      <c r="F40" s="119"/>
      <c r="G40" s="119"/>
      <c r="H40" s="119"/>
      <c r="I40" s="119"/>
      <c r="J40" s="119"/>
      <c r="K40" s="119"/>
      <c r="L40" s="119"/>
      <c r="M40" s="119"/>
      <c r="N40" s="119"/>
      <c r="O40" s="119"/>
      <c r="P40" s="119"/>
      <c r="Q40" s="119"/>
    </row>
    <row r="41" spans="1:17" ht="15.75" customHeight="1">
      <c r="A41" s="120"/>
      <c r="C41" s="50"/>
      <c r="D41" s="119"/>
      <c r="E41" s="119"/>
      <c r="F41" s="119"/>
      <c r="G41" s="119"/>
      <c r="H41" s="119"/>
      <c r="I41" s="119"/>
      <c r="J41" s="119"/>
      <c r="K41" s="119"/>
      <c r="L41" s="119"/>
      <c r="M41" s="119"/>
      <c r="N41" s="119"/>
      <c r="O41" s="119"/>
      <c r="P41" s="119"/>
      <c r="Q41" s="119"/>
    </row>
    <row r="42" spans="1:17" ht="13.5">
      <c r="A42" s="120">
        <v>62</v>
      </c>
      <c r="C42" s="50" t="s">
        <v>1729</v>
      </c>
      <c r="D42" s="119" t="s">
        <v>1026</v>
      </c>
      <c r="E42" s="119"/>
      <c r="F42" s="119"/>
      <c r="G42" s="119"/>
      <c r="H42" s="119"/>
      <c r="I42" s="119"/>
      <c r="J42" s="119"/>
      <c r="K42" s="119"/>
      <c r="L42" s="119"/>
      <c r="M42" s="119"/>
      <c r="N42" s="119"/>
      <c r="O42" s="119"/>
      <c r="P42" s="119"/>
      <c r="Q42" s="119"/>
    </row>
    <row r="43" spans="1:17" ht="13.5">
      <c r="A43" s="120"/>
      <c r="C43" s="50"/>
      <c r="D43" s="119"/>
      <c r="E43" s="119"/>
      <c r="F43" s="119"/>
      <c r="G43" s="119"/>
      <c r="H43" s="119"/>
      <c r="I43" s="119"/>
      <c r="J43" s="119"/>
      <c r="K43" s="119"/>
      <c r="L43" s="119"/>
      <c r="M43" s="119"/>
      <c r="N43" s="119"/>
      <c r="O43" s="119"/>
      <c r="P43" s="119"/>
      <c r="Q43" s="119"/>
    </row>
    <row r="44" spans="1:17" ht="13.5">
      <c r="A44" s="120"/>
      <c r="C44" s="50" t="s">
        <v>1729</v>
      </c>
      <c r="D44" s="119" t="s">
        <v>1482</v>
      </c>
      <c r="E44" s="119"/>
      <c r="F44" s="119"/>
      <c r="G44" s="119"/>
      <c r="H44" s="119"/>
      <c r="I44" s="119"/>
      <c r="J44" s="119"/>
      <c r="K44" s="119"/>
      <c r="L44" s="119"/>
      <c r="M44" s="119"/>
      <c r="N44" s="119"/>
      <c r="O44" s="119"/>
      <c r="P44" s="119"/>
      <c r="Q44" s="119"/>
    </row>
    <row r="45" spans="1:4" ht="13.5">
      <c r="A45" s="120"/>
      <c r="C45" s="50" t="s">
        <v>1729</v>
      </c>
      <c r="D45" s="80" t="s">
        <v>1483</v>
      </c>
    </row>
    <row r="46" spans="1:15" ht="13.5">
      <c r="A46" s="120"/>
      <c r="C46" s="50" t="s">
        <v>1729</v>
      </c>
      <c r="D46" s="119" t="s">
        <v>1484</v>
      </c>
      <c r="E46" s="117"/>
      <c r="F46" s="117"/>
      <c r="G46" s="117"/>
      <c r="H46" s="117"/>
      <c r="I46" s="117"/>
      <c r="J46" s="117"/>
      <c r="K46" s="118"/>
      <c r="L46" s="118"/>
      <c r="M46" s="118"/>
      <c r="N46" s="118"/>
      <c r="O46" s="118"/>
    </row>
    <row r="47" spans="1:4" ht="13.5">
      <c r="A47" s="120"/>
      <c r="C47" s="50" t="s">
        <v>1729</v>
      </c>
      <c r="D47" s="80" t="s">
        <v>1485</v>
      </c>
    </row>
    <row r="48" spans="1:4" ht="13.5">
      <c r="A48" s="120"/>
      <c r="C48" s="50" t="s">
        <v>1729</v>
      </c>
      <c r="D48" s="80" t="s">
        <v>1486</v>
      </c>
    </row>
    <row r="49" spans="1:4" ht="13.5">
      <c r="A49" s="120"/>
      <c r="C49" s="50" t="s">
        <v>1729</v>
      </c>
      <c r="D49" s="80" t="s">
        <v>1487</v>
      </c>
    </row>
    <row r="50" spans="1:4" ht="13.5">
      <c r="A50" s="120"/>
      <c r="C50" s="50" t="s">
        <v>1729</v>
      </c>
      <c r="D50" s="80" t="s">
        <v>1488</v>
      </c>
    </row>
    <row r="51" spans="1:17" ht="13.5">
      <c r="A51" s="120"/>
      <c r="C51" s="50" t="s">
        <v>1729</v>
      </c>
      <c r="D51" s="119" t="s">
        <v>1489</v>
      </c>
      <c r="E51" s="119"/>
      <c r="F51" s="119"/>
      <c r="G51" s="119"/>
      <c r="H51" s="119"/>
      <c r="I51" s="119"/>
      <c r="J51" s="119"/>
      <c r="K51" s="119"/>
      <c r="L51" s="119"/>
      <c r="M51" s="119"/>
      <c r="N51" s="119"/>
      <c r="O51" s="119"/>
      <c r="P51" s="119"/>
      <c r="Q51" s="119"/>
    </row>
    <row r="52" spans="1:17" ht="13.5">
      <c r="A52" s="120"/>
      <c r="C52" s="50"/>
      <c r="D52" s="119"/>
      <c r="E52" s="119"/>
      <c r="F52" s="119"/>
      <c r="G52" s="119"/>
      <c r="H52" s="119"/>
      <c r="I52" s="119"/>
      <c r="J52" s="119"/>
      <c r="K52" s="119"/>
      <c r="L52" s="119"/>
      <c r="M52" s="119"/>
      <c r="N52" s="119"/>
      <c r="O52" s="119"/>
      <c r="P52" s="119"/>
      <c r="Q52" s="119"/>
    </row>
    <row r="53" spans="1:15" ht="13.5">
      <c r="A53" s="120"/>
      <c r="C53" s="50" t="s">
        <v>1729</v>
      </c>
      <c r="D53" s="119" t="s">
        <v>1490</v>
      </c>
      <c r="E53" s="117"/>
      <c r="F53" s="117"/>
      <c r="G53" s="117"/>
      <c r="H53" s="117"/>
      <c r="I53" s="117"/>
      <c r="J53" s="117"/>
      <c r="K53" s="118"/>
      <c r="L53" s="118"/>
      <c r="M53" s="118"/>
      <c r="N53" s="118"/>
      <c r="O53" s="118"/>
    </row>
    <row r="54" spans="1:17" ht="13.5">
      <c r="A54" s="120"/>
      <c r="C54" s="50" t="s">
        <v>1729</v>
      </c>
      <c r="D54" s="119" t="s">
        <v>1491</v>
      </c>
      <c r="E54" s="119"/>
      <c r="F54" s="119"/>
      <c r="G54" s="119"/>
      <c r="H54" s="119"/>
      <c r="I54" s="119"/>
      <c r="J54" s="119"/>
      <c r="K54" s="119"/>
      <c r="L54" s="119"/>
      <c r="M54" s="119"/>
      <c r="N54" s="119"/>
      <c r="O54" s="119"/>
      <c r="P54" s="119"/>
      <c r="Q54" s="119"/>
    </row>
    <row r="55" spans="1:17" ht="13.5">
      <c r="A55" s="120"/>
      <c r="C55" s="50"/>
      <c r="D55" s="119"/>
      <c r="E55" s="119"/>
      <c r="F55" s="119"/>
      <c r="G55" s="119"/>
      <c r="H55" s="119"/>
      <c r="I55" s="119"/>
      <c r="J55" s="119"/>
      <c r="K55" s="119"/>
      <c r="L55" s="119"/>
      <c r="M55" s="119"/>
      <c r="N55" s="119"/>
      <c r="O55" s="119"/>
      <c r="P55" s="119"/>
      <c r="Q55" s="119"/>
    </row>
    <row r="56" spans="1:4" ht="13.5">
      <c r="A56" s="120"/>
      <c r="C56" s="50" t="s">
        <v>1729</v>
      </c>
      <c r="D56" s="80" t="s">
        <v>1492</v>
      </c>
    </row>
    <row r="57" spans="1:4" ht="13.5">
      <c r="A57" s="120"/>
      <c r="C57" s="50" t="s">
        <v>1729</v>
      </c>
      <c r="D57" s="80" t="s">
        <v>133</v>
      </c>
    </row>
    <row r="58" spans="1:4" ht="13.5">
      <c r="A58" s="120"/>
      <c r="C58" s="50" t="s">
        <v>1729</v>
      </c>
      <c r="D58" s="80" t="s">
        <v>1472</v>
      </c>
    </row>
    <row r="59" spans="1:4" ht="13.5">
      <c r="A59" s="120"/>
      <c r="C59" s="50" t="s">
        <v>1729</v>
      </c>
      <c r="D59" s="80" t="s">
        <v>1493</v>
      </c>
    </row>
    <row r="60" spans="1:17" ht="13.5">
      <c r="A60" s="120"/>
      <c r="C60" s="50" t="s">
        <v>1729</v>
      </c>
      <c r="D60" s="119" t="s">
        <v>1494</v>
      </c>
      <c r="E60" s="119"/>
      <c r="F60" s="119"/>
      <c r="G60" s="119"/>
      <c r="H60" s="119"/>
      <c r="I60" s="119"/>
      <c r="J60" s="119"/>
      <c r="K60" s="119"/>
      <c r="L60" s="119"/>
      <c r="M60" s="119"/>
      <c r="N60" s="119"/>
      <c r="O60" s="119"/>
      <c r="P60" s="119"/>
      <c r="Q60" s="119"/>
    </row>
    <row r="61" spans="1:17" ht="13.5">
      <c r="A61" s="120"/>
      <c r="C61" s="50"/>
      <c r="D61" s="119"/>
      <c r="E61" s="119"/>
      <c r="F61" s="119"/>
      <c r="G61" s="119"/>
      <c r="H61" s="119"/>
      <c r="I61" s="119"/>
      <c r="J61" s="119"/>
      <c r="K61" s="119"/>
      <c r="L61" s="119"/>
      <c r="M61" s="119"/>
      <c r="N61" s="119"/>
      <c r="O61" s="119"/>
      <c r="P61" s="119"/>
      <c r="Q61" s="119"/>
    </row>
    <row r="62" spans="1:4" ht="13.5">
      <c r="A62" s="120"/>
      <c r="C62" s="50" t="s">
        <v>1729</v>
      </c>
      <c r="D62" s="80" t="s">
        <v>1495</v>
      </c>
    </row>
    <row r="63" spans="1:4" ht="13.5">
      <c r="A63" s="120"/>
      <c r="C63" s="50" t="s">
        <v>1729</v>
      </c>
      <c r="D63" s="80" t="s">
        <v>138</v>
      </c>
    </row>
    <row r="64" spans="1:4" ht="13.5">
      <c r="A64" s="120"/>
      <c r="C64" s="50" t="s">
        <v>1729</v>
      </c>
      <c r="D64" s="80" t="s">
        <v>1496</v>
      </c>
    </row>
    <row r="65" spans="1:4" ht="13.5">
      <c r="A65" s="120"/>
      <c r="C65" s="50" t="s">
        <v>1729</v>
      </c>
      <c r="D65" s="80" t="s">
        <v>1497</v>
      </c>
    </row>
    <row r="66" spans="1:4" ht="13.5">
      <c r="A66" s="120"/>
      <c r="C66" s="50" t="s">
        <v>1729</v>
      </c>
      <c r="D66" s="80" t="s">
        <v>1498</v>
      </c>
    </row>
    <row r="67" spans="1:4" ht="13.5">
      <c r="A67" s="120"/>
      <c r="C67" s="50" t="s">
        <v>1729</v>
      </c>
      <c r="D67" s="80" t="s">
        <v>1499</v>
      </c>
    </row>
    <row r="68" spans="1:4" ht="13.5">
      <c r="A68" s="120"/>
      <c r="C68" s="50" t="s">
        <v>1729</v>
      </c>
      <c r="D68" s="80" t="s">
        <v>1500</v>
      </c>
    </row>
    <row r="69" spans="1:4" ht="13.5">
      <c r="A69" s="120"/>
      <c r="C69" s="50" t="s">
        <v>1729</v>
      </c>
      <c r="D69" s="80" t="s">
        <v>1501</v>
      </c>
    </row>
    <row r="70" spans="1:4" ht="13.5">
      <c r="A70" s="120"/>
      <c r="C70" s="50" t="s">
        <v>1729</v>
      </c>
      <c r="D70" s="80" t="s">
        <v>1502</v>
      </c>
    </row>
    <row r="71" spans="1:4" ht="13.5">
      <c r="A71" s="120"/>
      <c r="C71" s="50" t="s">
        <v>1729</v>
      </c>
      <c r="D71" s="80" t="s">
        <v>1503</v>
      </c>
    </row>
    <row r="72" spans="1:4" ht="13.5">
      <c r="A72" s="120"/>
      <c r="C72" s="50" t="s">
        <v>1729</v>
      </c>
      <c r="D72" s="80" t="s">
        <v>1461</v>
      </c>
    </row>
    <row r="73" spans="1:4" ht="13.5">
      <c r="A73" s="120"/>
      <c r="C73" s="50" t="s">
        <v>1729</v>
      </c>
      <c r="D73" s="80" t="s">
        <v>1504</v>
      </c>
    </row>
    <row r="74" spans="1:4" ht="13.5">
      <c r="A74" s="120"/>
      <c r="C74" s="50" t="s">
        <v>1729</v>
      </c>
      <c r="D74" s="80" t="s">
        <v>1505</v>
      </c>
    </row>
    <row r="75" spans="1:4" ht="13.5">
      <c r="A75" s="120"/>
      <c r="C75" s="50" t="s">
        <v>1729</v>
      </c>
      <c r="D75" s="80" t="s">
        <v>1506</v>
      </c>
    </row>
    <row r="76" spans="1:4" ht="13.5">
      <c r="A76" s="120"/>
      <c r="C76" s="50" t="s">
        <v>1729</v>
      </c>
      <c r="D76" s="80" t="s">
        <v>1507</v>
      </c>
    </row>
    <row r="77" spans="1:4" ht="13.5">
      <c r="A77" s="120"/>
      <c r="C77" s="50" t="s">
        <v>1729</v>
      </c>
      <c r="D77" s="80" t="s">
        <v>1508</v>
      </c>
    </row>
    <row r="78" spans="1:4" ht="13.5">
      <c r="A78" s="120"/>
      <c r="C78" s="50" t="s">
        <v>1729</v>
      </c>
      <c r="D78" s="80" t="s">
        <v>1509</v>
      </c>
    </row>
    <row r="79" spans="1:4" ht="13.5">
      <c r="A79" s="120"/>
      <c r="C79" s="50" t="s">
        <v>1729</v>
      </c>
      <c r="D79" s="80" t="s">
        <v>155</v>
      </c>
    </row>
    <row r="80" spans="1:4" ht="13.5">
      <c r="A80" s="120"/>
      <c r="C80" s="50" t="s">
        <v>1729</v>
      </c>
      <c r="D80" s="80" t="s">
        <v>1510</v>
      </c>
    </row>
    <row r="81" spans="1:4" ht="13.5">
      <c r="A81" s="120"/>
      <c r="C81" s="50" t="s">
        <v>1729</v>
      </c>
      <c r="D81" s="80" t="s">
        <v>1511</v>
      </c>
    </row>
    <row r="82" spans="1:4" ht="13.5">
      <c r="A82" s="120"/>
      <c r="C82" s="50" t="s">
        <v>1729</v>
      </c>
      <c r="D82" s="80" t="s">
        <v>1512</v>
      </c>
    </row>
    <row r="83" spans="1:4" ht="13.5">
      <c r="A83" s="120">
        <v>63</v>
      </c>
      <c r="C83" s="50" t="s">
        <v>1729</v>
      </c>
      <c r="D83" s="80" t="s">
        <v>1513</v>
      </c>
    </row>
    <row r="84" spans="1:17" ht="13.5">
      <c r="A84" s="120"/>
      <c r="C84" s="50" t="s">
        <v>1729</v>
      </c>
      <c r="D84" s="119" t="s">
        <v>1514</v>
      </c>
      <c r="E84" s="119"/>
      <c r="F84" s="119"/>
      <c r="G84" s="119"/>
      <c r="H84" s="119"/>
      <c r="I84" s="119"/>
      <c r="J84" s="119"/>
      <c r="K84" s="119"/>
      <c r="L84" s="119"/>
      <c r="M84" s="119"/>
      <c r="N84" s="119"/>
      <c r="O84" s="119"/>
      <c r="P84" s="119"/>
      <c r="Q84" s="119"/>
    </row>
    <row r="85" spans="1:17" ht="13.5">
      <c r="A85" s="120"/>
      <c r="C85" s="50" t="s">
        <v>1729</v>
      </c>
      <c r="D85" s="119"/>
      <c r="E85" s="119"/>
      <c r="F85" s="119"/>
      <c r="G85" s="119"/>
      <c r="H85" s="119"/>
      <c r="I85" s="119"/>
      <c r="J85" s="119"/>
      <c r="K85" s="119"/>
      <c r="L85" s="119"/>
      <c r="M85" s="119"/>
      <c r="N85" s="119"/>
      <c r="O85" s="119"/>
      <c r="P85" s="119"/>
      <c r="Q85" s="119"/>
    </row>
    <row r="86" spans="1:17" ht="13.5">
      <c r="A86" s="120"/>
      <c r="C86" s="50" t="s">
        <v>1729</v>
      </c>
      <c r="D86" s="119" t="s">
        <v>1515</v>
      </c>
      <c r="E86" s="119"/>
      <c r="F86" s="119"/>
      <c r="G86" s="119"/>
      <c r="H86" s="119"/>
      <c r="I86" s="119"/>
      <c r="J86" s="119"/>
      <c r="K86" s="119"/>
      <c r="L86" s="119"/>
      <c r="M86" s="119"/>
      <c r="N86" s="119"/>
      <c r="O86" s="119"/>
      <c r="P86" s="119"/>
      <c r="Q86" s="119"/>
    </row>
    <row r="87" spans="1:17" ht="13.5">
      <c r="A87" s="120"/>
      <c r="C87" s="50"/>
      <c r="D87" s="119"/>
      <c r="E87" s="119"/>
      <c r="F87" s="119"/>
      <c r="G87" s="119"/>
      <c r="H87" s="119"/>
      <c r="I87" s="119"/>
      <c r="J87" s="119"/>
      <c r="K87" s="119"/>
      <c r="L87" s="119"/>
      <c r="M87" s="119"/>
      <c r="N87" s="119"/>
      <c r="O87" s="119"/>
      <c r="P87" s="119"/>
      <c r="Q87" s="119"/>
    </row>
    <row r="88" spans="1:17" ht="13.5">
      <c r="A88" s="120"/>
      <c r="C88" s="50"/>
      <c r="D88" s="119"/>
      <c r="E88" s="119"/>
      <c r="F88" s="119"/>
      <c r="G88" s="119"/>
      <c r="H88" s="119"/>
      <c r="I88" s="119"/>
      <c r="J88" s="119"/>
      <c r="K88" s="119"/>
      <c r="L88" s="119"/>
      <c r="M88" s="119"/>
      <c r="N88" s="119"/>
      <c r="O88" s="119"/>
      <c r="P88" s="119"/>
      <c r="Q88" s="119"/>
    </row>
    <row r="89" spans="1:17" ht="13.5">
      <c r="A89" s="120"/>
      <c r="C89" s="50"/>
      <c r="D89" s="119"/>
      <c r="E89" s="119"/>
      <c r="F89" s="119"/>
      <c r="G89" s="119"/>
      <c r="H89" s="119"/>
      <c r="I89" s="119"/>
      <c r="J89" s="119"/>
      <c r="K89" s="119"/>
      <c r="L89" s="119"/>
      <c r="M89" s="119"/>
      <c r="N89" s="119"/>
      <c r="O89" s="119"/>
      <c r="P89" s="119"/>
      <c r="Q89" s="119"/>
    </row>
    <row r="90" spans="1:17" ht="13.5">
      <c r="A90" s="120"/>
      <c r="C90" s="50"/>
      <c r="D90" s="119"/>
      <c r="E90" s="119"/>
      <c r="F90" s="119"/>
      <c r="G90" s="119"/>
      <c r="H90" s="119"/>
      <c r="I90" s="119"/>
      <c r="J90" s="119"/>
      <c r="K90" s="119"/>
      <c r="L90" s="119"/>
      <c r="M90" s="119"/>
      <c r="N90" s="119"/>
      <c r="O90" s="119"/>
      <c r="P90" s="119"/>
      <c r="Q90" s="119"/>
    </row>
    <row r="91" spans="1:17" ht="13.5">
      <c r="A91" s="120"/>
      <c r="C91" s="50"/>
      <c r="D91" s="119"/>
      <c r="E91" s="119"/>
      <c r="F91" s="119"/>
      <c r="G91" s="119"/>
      <c r="H91" s="119"/>
      <c r="I91" s="119"/>
      <c r="J91" s="119"/>
      <c r="K91" s="119"/>
      <c r="L91" s="119"/>
      <c r="M91" s="119"/>
      <c r="N91" s="119"/>
      <c r="O91" s="119"/>
      <c r="P91" s="119"/>
      <c r="Q91" s="119"/>
    </row>
    <row r="92" spans="1:17" ht="13.5">
      <c r="A92" s="120"/>
      <c r="C92" s="50"/>
      <c r="D92" s="119"/>
      <c r="E92" s="119"/>
      <c r="F92" s="119"/>
      <c r="G92" s="119"/>
      <c r="H92" s="119"/>
      <c r="I92" s="119"/>
      <c r="J92" s="119"/>
      <c r="K92" s="119"/>
      <c r="L92" s="119"/>
      <c r="M92" s="119"/>
      <c r="N92" s="119"/>
      <c r="O92" s="119"/>
      <c r="P92" s="119"/>
      <c r="Q92" s="119"/>
    </row>
    <row r="93" spans="1:17" ht="13.5">
      <c r="A93" s="120"/>
      <c r="C93" s="50"/>
      <c r="D93" s="119"/>
      <c r="E93" s="119"/>
      <c r="F93" s="119"/>
      <c r="G93" s="119"/>
      <c r="H93" s="119"/>
      <c r="I93" s="119"/>
      <c r="J93" s="119"/>
      <c r="K93" s="119"/>
      <c r="L93" s="119"/>
      <c r="M93" s="119"/>
      <c r="N93" s="119"/>
      <c r="O93" s="119"/>
      <c r="P93" s="119"/>
      <c r="Q93" s="119"/>
    </row>
    <row r="94" spans="1:4" ht="13.5">
      <c r="A94" s="120"/>
      <c r="C94" s="50" t="s">
        <v>1729</v>
      </c>
      <c r="D94" s="80" t="s">
        <v>1516</v>
      </c>
    </row>
    <row r="95" spans="1:15" ht="13.5">
      <c r="A95" s="120"/>
      <c r="C95" s="50" t="s">
        <v>1729</v>
      </c>
      <c r="D95" s="119" t="s">
        <v>1517</v>
      </c>
      <c r="E95" s="117"/>
      <c r="F95" s="117"/>
      <c r="G95" s="117"/>
      <c r="H95" s="117"/>
      <c r="I95" s="117"/>
      <c r="J95" s="117"/>
      <c r="K95" s="118"/>
      <c r="L95" s="118"/>
      <c r="M95" s="118"/>
      <c r="N95" s="118"/>
      <c r="O95" s="118"/>
    </row>
    <row r="96" spans="1:4" ht="13.5">
      <c r="A96" s="120"/>
      <c r="C96" s="50" t="s">
        <v>1729</v>
      </c>
      <c r="D96" s="80" t="s">
        <v>1518</v>
      </c>
    </row>
    <row r="97" spans="1:4" ht="13.5">
      <c r="A97" s="120"/>
      <c r="C97" s="50" t="s">
        <v>1729</v>
      </c>
      <c r="D97" s="80" t="s">
        <v>1519</v>
      </c>
    </row>
    <row r="98" spans="1:4" ht="13.5">
      <c r="A98" s="120"/>
      <c r="C98" s="50" t="s">
        <v>1729</v>
      </c>
      <c r="D98" s="80" t="s">
        <v>1520</v>
      </c>
    </row>
    <row r="99" spans="1:15" ht="13.5">
      <c r="A99" s="120"/>
      <c r="C99" s="50" t="s">
        <v>1729</v>
      </c>
      <c r="D99" s="119" t="s">
        <v>1521</v>
      </c>
      <c r="E99" s="117"/>
      <c r="F99" s="117"/>
      <c r="G99" s="117"/>
      <c r="H99" s="117"/>
      <c r="I99" s="117"/>
      <c r="J99" s="117"/>
      <c r="K99" s="118"/>
      <c r="L99" s="118"/>
      <c r="M99" s="118"/>
      <c r="N99" s="118"/>
      <c r="O99" s="118"/>
    </row>
    <row r="100" spans="1:15" ht="13.5">
      <c r="A100" s="120"/>
      <c r="C100" s="50" t="s">
        <v>1729</v>
      </c>
      <c r="D100" s="119" t="s">
        <v>1521</v>
      </c>
      <c r="E100" s="117"/>
      <c r="F100" s="117"/>
      <c r="G100" s="117"/>
      <c r="H100" s="117"/>
      <c r="I100" s="117"/>
      <c r="J100" s="117"/>
      <c r="K100" s="118"/>
      <c r="L100" s="118"/>
      <c r="M100" s="118"/>
      <c r="N100" s="118"/>
      <c r="O100" s="118"/>
    </row>
    <row r="101" spans="1:4" ht="13.5">
      <c r="A101" s="120"/>
      <c r="C101" s="50" t="s">
        <v>1729</v>
      </c>
      <c r="D101" s="80" t="s">
        <v>1496</v>
      </c>
    </row>
    <row r="102" spans="1:4" ht="13.5">
      <c r="A102" s="120"/>
      <c r="C102" s="50" t="s">
        <v>1729</v>
      </c>
      <c r="D102" s="80" t="s">
        <v>167</v>
      </c>
    </row>
    <row r="103" spans="1:4" ht="13.5">
      <c r="A103" s="120"/>
      <c r="C103" s="50" t="s">
        <v>1729</v>
      </c>
      <c r="D103" s="80" t="s">
        <v>1522</v>
      </c>
    </row>
    <row r="104" spans="1:4" ht="13.5">
      <c r="A104" s="120"/>
      <c r="C104" s="50" t="s">
        <v>1729</v>
      </c>
      <c r="D104" s="80" t="s">
        <v>1523</v>
      </c>
    </row>
    <row r="105" spans="1:4" ht="13.5">
      <c r="A105" s="120"/>
      <c r="C105" s="50" t="s">
        <v>1729</v>
      </c>
      <c r="D105" s="80" t="s">
        <v>1524</v>
      </c>
    </row>
    <row r="106" spans="1:4" ht="13.5">
      <c r="A106" s="120"/>
      <c r="C106" s="50" t="s">
        <v>1729</v>
      </c>
      <c r="D106" s="80" t="s">
        <v>1525</v>
      </c>
    </row>
    <row r="107" spans="1:4" ht="13.5">
      <c r="A107" s="120"/>
      <c r="C107" s="50" t="s">
        <v>1729</v>
      </c>
      <c r="D107" s="80" t="s">
        <v>1526</v>
      </c>
    </row>
    <row r="108" spans="1:4" ht="13.5">
      <c r="A108" s="120"/>
      <c r="C108" s="50" t="s">
        <v>1729</v>
      </c>
      <c r="D108" s="80" t="s">
        <v>1527</v>
      </c>
    </row>
    <row r="109" spans="1:4" ht="13.5">
      <c r="A109" s="120"/>
      <c r="C109" s="50" t="s">
        <v>1729</v>
      </c>
      <c r="D109" s="80" t="s">
        <v>1528</v>
      </c>
    </row>
    <row r="110" spans="1:15" ht="13.5">
      <c r="A110" s="120"/>
      <c r="C110" s="50" t="s">
        <v>1729</v>
      </c>
      <c r="D110" s="119" t="s">
        <v>1529</v>
      </c>
      <c r="E110" s="117"/>
      <c r="F110" s="117"/>
      <c r="G110" s="117"/>
      <c r="H110" s="117"/>
      <c r="I110" s="117"/>
      <c r="J110" s="117"/>
      <c r="K110" s="118"/>
      <c r="L110" s="118"/>
      <c r="M110" s="118"/>
      <c r="N110" s="118"/>
      <c r="O110" s="118"/>
    </row>
    <row r="111" spans="1:4" ht="13.5">
      <c r="A111" s="120"/>
      <c r="C111" s="50" t="s">
        <v>1729</v>
      </c>
      <c r="D111" s="80" t="s">
        <v>1530</v>
      </c>
    </row>
    <row r="112" ht="13.5">
      <c r="A112" s="120"/>
    </row>
    <row r="113" ht="13.5">
      <c r="A113" s="120"/>
    </row>
    <row r="114" ht="13.5">
      <c r="A114" s="120"/>
    </row>
    <row r="115" ht="13.5">
      <c r="A115" s="120"/>
    </row>
    <row r="116" ht="13.5">
      <c r="A116" s="120"/>
    </row>
    <row r="117" ht="13.5">
      <c r="A117" s="120"/>
    </row>
    <row r="118" ht="13.5">
      <c r="A118" s="120"/>
    </row>
    <row r="119" ht="13.5">
      <c r="A119" s="120"/>
    </row>
    <row r="120" ht="13.5">
      <c r="A120" s="120"/>
    </row>
    <row r="121" ht="13.5">
      <c r="A121" s="120"/>
    </row>
    <row r="122" ht="13.5">
      <c r="A122" s="120"/>
    </row>
    <row r="123" ht="13.5">
      <c r="A123" s="120"/>
    </row>
    <row r="124" ht="13.5">
      <c r="A124" s="110"/>
    </row>
    <row r="125" ht="13.5">
      <c r="A125" s="110"/>
    </row>
    <row r="126" ht="13.5">
      <c r="A126" s="110"/>
    </row>
    <row r="127" ht="13.5">
      <c r="A127" s="110"/>
    </row>
    <row r="128" ht="13.5">
      <c r="A128" s="110"/>
    </row>
    <row r="129" ht="13.5">
      <c r="A129" s="110"/>
    </row>
    <row r="130" ht="13.5">
      <c r="A130" s="110"/>
    </row>
    <row r="131" ht="13.5">
      <c r="A131" s="110"/>
    </row>
    <row r="132" ht="13.5">
      <c r="A132" s="110"/>
    </row>
    <row r="133" ht="13.5">
      <c r="A133" s="110"/>
    </row>
    <row r="134" ht="13.5">
      <c r="A134" s="110"/>
    </row>
    <row r="135" ht="13.5">
      <c r="A135" s="110"/>
    </row>
    <row r="136" ht="13.5">
      <c r="A136" s="110"/>
    </row>
    <row r="137" ht="13.5">
      <c r="A137" s="110"/>
    </row>
    <row r="138" ht="13.5">
      <c r="A138" s="110"/>
    </row>
    <row r="139" ht="13.5">
      <c r="A139" s="110"/>
    </row>
    <row r="140" ht="13.5">
      <c r="A140" s="110"/>
    </row>
    <row r="141" ht="13.5">
      <c r="A141" s="110"/>
    </row>
    <row r="142" ht="13.5">
      <c r="A142" s="110"/>
    </row>
    <row r="143" ht="13.5">
      <c r="A143" s="110"/>
    </row>
    <row r="144" ht="13.5">
      <c r="A144" s="110"/>
    </row>
    <row r="145" ht="13.5">
      <c r="A145" s="110"/>
    </row>
    <row r="146" ht="13.5">
      <c r="A146" s="110"/>
    </row>
    <row r="147" ht="13.5">
      <c r="A147" s="110"/>
    </row>
    <row r="148" ht="13.5">
      <c r="A148" s="110"/>
    </row>
    <row r="149" ht="13.5">
      <c r="A149" s="110"/>
    </row>
    <row r="150" ht="13.5">
      <c r="A150" s="110"/>
    </row>
    <row r="151" ht="13.5">
      <c r="A151" s="110"/>
    </row>
    <row r="152" ht="13.5">
      <c r="A152" s="110"/>
    </row>
    <row r="153" ht="13.5">
      <c r="A153" s="110"/>
    </row>
    <row r="154" ht="13.5">
      <c r="A154" s="110"/>
    </row>
    <row r="155" ht="13.5">
      <c r="A155" s="110"/>
    </row>
    <row r="156" ht="13.5">
      <c r="A156" s="110"/>
    </row>
    <row r="157" ht="13.5">
      <c r="A157" s="110"/>
    </row>
    <row r="158" ht="13.5">
      <c r="A158" s="110"/>
    </row>
    <row r="159" ht="13.5">
      <c r="A159" s="110"/>
    </row>
  </sheetData>
  <mergeCells count="21">
    <mergeCell ref="D25:O25"/>
    <mergeCell ref="D99:O99"/>
    <mergeCell ref="D53:O53"/>
    <mergeCell ref="D54:Q55"/>
    <mergeCell ref="D60:Q61"/>
    <mergeCell ref="D95:O95"/>
    <mergeCell ref="D51:Q52"/>
    <mergeCell ref="A1:A41"/>
    <mergeCell ref="A42:A82"/>
    <mergeCell ref="A83:A123"/>
    <mergeCell ref="D46:O46"/>
    <mergeCell ref="D9:O9"/>
    <mergeCell ref="D11:O11"/>
    <mergeCell ref="D13:O13"/>
    <mergeCell ref="D40:Q41"/>
    <mergeCell ref="D42:Q43"/>
    <mergeCell ref="D44:Q44"/>
    <mergeCell ref="D100:O100"/>
    <mergeCell ref="D84:Q85"/>
    <mergeCell ref="D86:Q93"/>
    <mergeCell ref="D110:O110"/>
  </mergeCells>
  <printOptions/>
  <pageMargins left="0.5905511811023623" right="0.5905511811023623" top="0.984251968503937" bottom="0.984251968503937" header="0.5118110236220472" footer="0.5118110236220472"/>
  <pageSetup horizontalDpi="600" verticalDpi="600" orientation="landscape" paperSize="9" scale="87" r:id="rId1"/>
  <rowBreaks count="2" manualBreakCount="2">
    <brk id="41" max="16" man="1"/>
    <brk id="82" max="16" man="1"/>
  </rowBreaks>
</worksheet>
</file>

<file path=xl/worksheets/sheet2.xml><?xml version="1.0" encoding="utf-8"?>
<worksheet xmlns="http://schemas.openxmlformats.org/spreadsheetml/2006/main" xmlns:r="http://schemas.openxmlformats.org/officeDocument/2006/relationships">
  <dimension ref="A1:G53"/>
  <sheetViews>
    <sheetView view="pageBreakPreview" zoomScale="60" zoomScaleNormal="70" workbookViewId="0" topLeftCell="A1">
      <selection activeCell="A121" sqref="A121:A160"/>
    </sheetView>
  </sheetViews>
  <sheetFormatPr defaultColWidth="9.00390625" defaultRowHeight="13.5"/>
  <cols>
    <col min="1" max="1" width="4.75390625" style="0" customWidth="1"/>
    <col min="3" max="3" width="6.25390625" style="0" customWidth="1"/>
    <col min="4" max="4" width="50.75390625" style="0" customWidth="1"/>
    <col min="5" max="5" width="13.875" style="0" bestFit="1" customWidth="1"/>
  </cols>
  <sheetData>
    <row r="1" ht="13.5">
      <c r="A1" s="116">
        <v>32</v>
      </c>
    </row>
    <row r="2" spans="1:3" ht="13.5">
      <c r="A2" s="116"/>
      <c r="C2" s="61" t="s">
        <v>18</v>
      </c>
    </row>
    <row r="3" ht="13.5">
      <c r="A3" s="116"/>
    </row>
    <row r="4" spans="1:4" ht="13.5">
      <c r="A4" s="116"/>
      <c r="D4" s="49" t="s">
        <v>19</v>
      </c>
    </row>
    <row r="5" spans="1:7" ht="13.5">
      <c r="A5" s="116"/>
      <c r="D5" s="49"/>
      <c r="E5" s="49" t="s">
        <v>20</v>
      </c>
      <c r="F5" s="50"/>
      <c r="G5" s="50"/>
    </row>
    <row r="6" spans="1:5" ht="13.5">
      <c r="A6" s="116"/>
      <c r="C6">
        <v>1</v>
      </c>
      <c r="D6" t="s">
        <v>21</v>
      </c>
      <c r="E6">
        <f>COUNTIF(Sheet1!$C:$C,$C6)</f>
        <v>29</v>
      </c>
    </row>
    <row r="7" spans="1:5" ht="13.5">
      <c r="A7" s="116"/>
      <c r="C7">
        <v>2</v>
      </c>
      <c r="D7" t="s">
        <v>22</v>
      </c>
      <c r="E7">
        <f>COUNTIF(Sheet1!$C:$C,$C7)</f>
        <v>45</v>
      </c>
    </row>
    <row r="8" spans="1:5" ht="13.5">
      <c r="A8" s="116"/>
      <c r="C8">
        <v>3</v>
      </c>
      <c r="D8" t="s">
        <v>23</v>
      </c>
      <c r="E8">
        <f>COUNTIF(Sheet1!$C:$C,$C8)</f>
        <v>38</v>
      </c>
    </row>
    <row r="9" spans="1:5" ht="13.5">
      <c r="A9" s="116"/>
      <c r="C9" s="109">
        <v>4</v>
      </c>
      <c r="D9" t="s">
        <v>24</v>
      </c>
      <c r="E9">
        <f>COUNTIF(Sheet1!$C:$C,$C9)</f>
        <v>5</v>
      </c>
    </row>
    <row r="10" spans="1:5" ht="13.5">
      <c r="A10" s="116"/>
      <c r="C10">
        <v>5</v>
      </c>
      <c r="D10" t="s">
        <v>25</v>
      </c>
      <c r="E10">
        <f>COUNTIF(Sheet1!$C:$C,$C10)</f>
        <v>15</v>
      </c>
    </row>
    <row r="11" ht="13.5">
      <c r="A11" s="116"/>
    </row>
    <row r="12" spans="1:3" ht="13.5">
      <c r="A12" s="116"/>
      <c r="C12" s="50"/>
    </row>
    <row r="13" ht="13.5">
      <c r="A13" s="116"/>
    </row>
    <row r="14" ht="13.5">
      <c r="A14" s="116"/>
    </row>
    <row r="15" ht="13.5">
      <c r="A15" s="116"/>
    </row>
    <row r="16" ht="13.5">
      <c r="A16" s="116"/>
    </row>
    <row r="17" ht="13.5">
      <c r="A17" s="116"/>
    </row>
    <row r="18" ht="13.5">
      <c r="A18" s="116"/>
    </row>
    <row r="19" ht="13.5">
      <c r="A19" s="116"/>
    </row>
    <row r="20" spans="1:2" ht="13.5">
      <c r="A20" s="116"/>
      <c r="B20" s="115"/>
    </row>
    <row r="21" spans="1:2" ht="13.5">
      <c r="A21" s="116"/>
      <c r="B21" s="115"/>
    </row>
    <row r="22" spans="1:2" ht="13.5">
      <c r="A22" s="116"/>
      <c r="B22" s="115"/>
    </row>
    <row r="23" spans="1:2" ht="13.5">
      <c r="A23" s="116"/>
      <c r="B23" s="115"/>
    </row>
    <row r="24" ht="13.5">
      <c r="A24" s="116"/>
    </row>
    <row r="25" spans="1:4" ht="13.5">
      <c r="A25" s="116"/>
      <c r="D25" s="60" t="s">
        <v>291</v>
      </c>
    </row>
    <row r="26" spans="1:4" ht="13.5">
      <c r="A26" s="116"/>
      <c r="C26" s="50" t="s">
        <v>1729</v>
      </c>
      <c r="D26" t="s">
        <v>271</v>
      </c>
    </row>
    <row r="27" spans="1:4" ht="13.5">
      <c r="A27" s="116"/>
      <c r="C27" s="50" t="s">
        <v>1729</v>
      </c>
      <c r="D27" t="s">
        <v>272</v>
      </c>
    </row>
    <row r="28" spans="1:4" ht="13.5">
      <c r="A28" s="116"/>
      <c r="C28" s="50" t="s">
        <v>1729</v>
      </c>
      <c r="D28" t="s">
        <v>273</v>
      </c>
    </row>
    <row r="29" spans="1:4" ht="13.5">
      <c r="A29" s="116"/>
      <c r="C29" s="50" t="s">
        <v>1729</v>
      </c>
      <c r="D29" t="s">
        <v>274</v>
      </c>
    </row>
    <row r="30" spans="1:4" ht="13.5">
      <c r="A30" s="116"/>
      <c r="C30" s="50" t="s">
        <v>1729</v>
      </c>
      <c r="D30" t="s">
        <v>275</v>
      </c>
    </row>
    <row r="31" spans="1:4" ht="13.5">
      <c r="A31" s="116"/>
      <c r="C31" s="50" t="s">
        <v>1729</v>
      </c>
      <c r="D31" t="s">
        <v>276</v>
      </c>
    </row>
    <row r="32" spans="1:4" ht="13.5">
      <c r="A32" s="116"/>
      <c r="C32" s="50" t="s">
        <v>1729</v>
      </c>
      <c r="D32" t="s">
        <v>276</v>
      </c>
    </row>
    <row r="33" spans="1:4" ht="13.5">
      <c r="A33" s="116"/>
      <c r="C33" s="50" t="s">
        <v>1729</v>
      </c>
      <c r="D33" t="s">
        <v>277</v>
      </c>
    </row>
    <row r="34" spans="1:4" ht="13.5">
      <c r="A34" s="116"/>
      <c r="C34" s="50" t="s">
        <v>1729</v>
      </c>
      <c r="D34" t="s">
        <v>278</v>
      </c>
    </row>
    <row r="35" spans="1:4" ht="13.5">
      <c r="A35" s="116"/>
      <c r="C35" s="50" t="s">
        <v>1729</v>
      </c>
      <c r="D35" t="s">
        <v>279</v>
      </c>
    </row>
    <row r="36" spans="1:4" ht="13.5">
      <c r="A36" s="116"/>
      <c r="C36" s="50" t="s">
        <v>1729</v>
      </c>
      <c r="D36" t="s">
        <v>280</v>
      </c>
    </row>
    <row r="37" spans="1:4" ht="13.5">
      <c r="A37" s="116"/>
      <c r="C37" s="50" t="s">
        <v>1729</v>
      </c>
      <c r="D37" t="s">
        <v>281</v>
      </c>
    </row>
    <row r="38" spans="1:4" ht="13.5">
      <c r="A38" s="116"/>
      <c r="C38" s="50" t="s">
        <v>1729</v>
      </c>
      <c r="D38" t="s">
        <v>282</v>
      </c>
    </row>
    <row r="39" spans="1:4" ht="13.5">
      <c r="A39" s="116"/>
      <c r="C39" s="50" t="s">
        <v>1729</v>
      </c>
      <c r="D39" t="s">
        <v>283</v>
      </c>
    </row>
    <row r="40" spans="1:4" ht="13.5">
      <c r="A40" s="116"/>
      <c r="C40" s="50" t="s">
        <v>1729</v>
      </c>
      <c r="D40" t="s">
        <v>284</v>
      </c>
    </row>
    <row r="41" spans="1:4" ht="13.5">
      <c r="A41" s="116"/>
      <c r="C41" s="50" t="s">
        <v>1729</v>
      </c>
      <c r="D41" t="s">
        <v>285</v>
      </c>
    </row>
    <row r="42" spans="1:4" ht="13.5">
      <c r="A42" s="116"/>
      <c r="C42" s="50" t="s">
        <v>1729</v>
      </c>
      <c r="D42" t="s">
        <v>286</v>
      </c>
    </row>
    <row r="43" spans="1:4" ht="13.5">
      <c r="A43" s="116"/>
      <c r="C43" s="50" t="s">
        <v>1729</v>
      </c>
      <c r="D43" t="s">
        <v>286</v>
      </c>
    </row>
    <row r="44" spans="1:4" ht="13.5">
      <c r="A44" s="116"/>
      <c r="C44" s="50" t="s">
        <v>1729</v>
      </c>
      <c r="D44" t="s">
        <v>929</v>
      </c>
    </row>
    <row r="45" spans="1:4" ht="13.5">
      <c r="A45" s="116"/>
      <c r="C45" s="50" t="s">
        <v>1729</v>
      </c>
      <c r="D45" t="s">
        <v>775</v>
      </c>
    </row>
    <row r="46" spans="1:4" ht="13.5">
      <c r="A46" s="116"/>
      <c r="C46" s="50" t="s">
        <v>1729</v>
      </c>
      <c r="D46" t="s">
        <v>287</v>
      </c>
    </row>
    <row r="47" spans="1:4" ht="13.5">
      <c r="A47" s="116"/>
      <c r="C47" s="50" t="s">
        <v>1729</v>
      </c>
      <c r="D47" t="s">
        <v>288</v>
      </c>
    </row>
    <row r="48" spans="1:4" ht="13.5">
      <c r="A48" s="116"/>
      <c r="C48" s="50" t="s">
        <v>1729</v>
      </c>
      <c r="D48" t="s">
        <v>289</v>
      </c>
    </row>
    <row r="49" spans="1:4" ht="13.5">
      <c r="A49" s="116"/>
      <c r="C49" s="50" t="s">
        <v>1729</v>
      </c>
      <c r="D49" t="s">
        <v>290</v>
      </c>
    </row>
    <row r="50" ht="13.5">
      <c r="A50" s="116"/>
    </row>
    <row r="51" ht="13.5">
      <c r="A51" s="116"/>
    </row>
    <row r="52" ht="13.5">
      <c r="A52" s="116"/>
    </row>
    <row r="53" ht="13.5">
      <c r="A53" s="116"/>
    </row>
  </sheetData>
  <mergeCells count="2">
    <mergeCell ref="B20:B23"/>
    <mergeCell ref="A1:A53"/>
  </mergeCells>
  <printOptions/>
  <pageMargins left="0.5905511811023623" right="0.5905511811023623" top="0.984251968503937" bottom="0.984251968503937" header="0.5118110236220472" footer="0.5118110236220472"/>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dimension ref="A1:S212"/>
  <sheetViews>
    <sheetView view="pageBreakPreview" zoomScale="55" zoomScaleNormal="70" zoomScaleSheetLayoutView="55" workbookViewId="0" topLeftCell="A1">
      <selection activeCell="A107" sqref="A107:A212"/>
    </sheetView>
  </sheetViews>
  <sheetFormatPr defaultColWidth="9.00390625" defaultRowHeight="13.5"/>
  <cols>
    <col min="1" max="1" width="4.875" style="111" customWidth="1"/>
    <col min="3" max="3" width="6.25390625" style="0" customWidth="1"/>
    <col min="4" max="4" width="6.25390625" style="50" customWidth="1"/>
    <col min="5" max="5" width="39.375" style="0" customWidth="1"/>
    <col min="6" max="6" width="13.875" style="0" bestFit="1" customWidth="1"/>
  </cols>
  <sheetData>
    <row r="1" ht="15.75" customHeight="1">
      <c r="A1" s="116">
        <v>33</v>
      </c>
    </row>
    <row r="2" spans="1:3" ht="13.5">
      <c r="A2" s="116"/>
      <c r="C2" s="61" t="s">
        <v>1623</v>
      </c>
    </row>
    <row r="3" ht="13.5">
      <c r="A3" s="116"/>
    </row>
    <row r="4" spans="1:5" ht="13.5">
      <c r="A4" s="116"/>
      <c r="E4" s="49" t="s">
        <v>19</v>
      </c>
    </row>
    <row r="5" ht="13.5">
      <c r="A5" s="116"/>
    </row>
    <row r="6" spans="1:5" ht="13.5">
      <c r="A6" s="116"/>
      <c r="E6" s="60" t="s">
        <v>1622</v>
      </c>
    </row>
    <row r="7" spans="1:6" ht="13.5">
      <c r="A7" s="116"/>
      <c r="F7" s="49" t="s">
        <v>20</v>
      </c>
    </row>
    <row r="8" spans="1:6" ht="13.5">
      <c r="A8" s="116"/>
      <c r="D8" s="50">
        <v>1</v>
      </c>
      <c r="E8" t="s">
        <v>1624</v>
      </c>
      <c r="F8">
        <f>COUNTIF(Sheet1!$E:$E,$D8)</f>
        <v>85</v>
      </c>
    </row>
    <row r="9" spans="1:6" ht="13.5">
      <c r="A9" s="116"/>
      <c r="D9" s="50">
        <v>2</v>
      </c>
      <c r="E9" t="s">
        <v>1625</v>
      </c>
      <c r="F9">
        <f>COUNTIF(Sheet1!$E:$E,$D9)</f>
        <v>19</v>
      </c>
    </row>
    <row r="10" spans="1:6" ht="13.5">
      <c r="A10" s="116"/>
      <c r="D10" s="50">
        <v>3</v>
      </c>
      <c r="E10" t="s">
        <v>1626</v>
      </c>
      <c r="F10">
        <f>COUNTIF(Sheet1!$E:$E,$D10)</f>
        <v>20</v>
      </c>
    </row>
    <row r="11" spans="1:6" ht="13.5">
      <c r="A11" s="116"/>
      <c r="D11" s="50">
        <v>4</v>
      </c>
      <c r="E11" t="s">
        <v>1627</v>
      </c>
      <c r="F11">
        <f>COUNTIF(Sheet1!$E:$E,$D11)</f>
        <v>5</v>
      </c>
    </row>
    <row r="12" spans="1:6" ht="13.5">
      <c r="A12" s="116"/>
      <c r="D12" s="50">
        <v>5</v>
      </c>
      <c r="E12" t="s">
        <v>25</v>
      </c>
      <c r="F12">
        <f>COUNTIF(Sheet1!$E:$E,$D12)</f>
        <v>5</v>
      </c>
    </row>
    <row r="13" ht="13.5">
      <c r="A13" s="116"/>
    </row>
    <row r="14" ht="13.5">
      <c r="A14" s="116"/>
    </row>
    <row r="15" ht="13.5">
      <c r="A15" s="116"/>
    </row>
    <row r="16" ht="13.5">
      <c r="A16" s="116"/>
    </row>
    <row r="17" ht="13.5">
      <c r="A17" s="116"/>
    </row>
    <row r="18" ht="13.5">
      <c r="A18" s="116"/>
    </row>
    <row r="19" ht="13.5">
      <c r="A19" s="116"/>
    </row>
    <row r="20" ht="13.5">
      <c r="A20" s="116"/>
    </row>
    <row r="21" ht="13.5">
      <c r="A21" s="116"/>
    </row>
    <row r="22" ht="13.5">
      <c r="A22" s="116"/>
    </row>
    <row r="23" ht="13.5">
      <c r="A23" s="116"/>
    </row>
    <row r="24" spans="1:5" ht="13.5">
      <c r="A24" s="116"/>
      <c r="E24" s="60"/>
    </row>
    <row r="25" spans="1:5" ht="13.5">
      <c r="A25" s="116"/>
      <c r="E25" s="60" t="s">
        <v>291</v>
      </c>
    </row>
    <row r="26" spans="1:5" ht="13.5">
      <c r="A26" s="116"/>
      <c r="D26" s="50" t="s">
        <v>1729</v>
      </c>
      <c r="E26" t="s">
        <v>302</v>
      </c>
    </row>
    <row r="27" spans="1:5" ht="13.5">
      <c r="A27" s="116"/>
      <c r="D27" s="50" t="s">
        <v>1729</v>
      </c>
      <c r="E27" t="s">
        <v>303</v>
      </c>
    </row>
    <row r="28" spans="1:5" ht="13.5">
      <c r="A28" s="116"/>
      <c r="D28" s="50" t="s">
        <v>1729</v>
      </c>
      <c r="E28" t="s">
        <v>304</v>
      </c>
    </row>
    <row r="29" spans="1:5" ht="13.5">
      <c r="A29" s="116"/>
      <c r="D29" s="50" t="s">
        <v>1729</v>
      </c>
      <c r="E29" t="s">
        <v>305</v>
      </c>
    </row>
    <row r="30" spans="1:5" ht="13.5">
      <c r="A30" s="116"/>
      <c r="D30" s="50" t="s">
        <v>1729</v>
      </c>
      <c r="E30" t="s">
        <v>300</v>
      </c>
    </row>
    <row r="31" ht="13.5">
      <c r="A31" s="116"/>
    </row>
    <row r="32" ht="13.5">
      <c r="A32" s="116"/>
    </row>
    <row r="33" ht="13.5">
      <c r="A33" s="116"/>
    </row>
    <row r="34" ht="13.5">
      <c r="A34" s="116"/>
    </row>
    <row r="35" ht="13.5">
      <c r="A35" s="116"/>
    </row>
    <row r="36" ht="13.5">
      <c r="A36" s="116"/>
    </row>
    <row r="37" ht="13.5">
      <c r="A37" s="116"/>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row r="54" ht="13.5">
      <c r="A54" s="116">
        <v>34</v>
      </c>
    </row>
    <row r="55" spans="1:5" ht="13.5">
      <c r="A55" s="116"/>
      <c r="E55" s="60" t="s">
        <v>306</v>
      </c>
    </row>
    <row r="56" ht="13.5">
      <c r="A56" s="116"/>
    </row>
    <row r="57" spans="1:5" ht="13.5">
      <c r="A57" s="116"/>
      <c r="D57" s="50" t="s">
        <v>1729</v>
      </c>
      <c r="E57" t="s">
        <v>1861</v>
      </c>
    </row>
    <row r="58" spans="1:5" ht="13.5">
      <c r="A58" s="116"/>
      <c r="D58" s="50" t="s">
        <v>1729</v>
      </c>
      <c r="E58" t="s">
        <v>307</v>
      </c>
    </row>
    <row r="59" spans="1:5" ht="13.5">
      <c r="A59" s="116"/>
      <c r="D59" s="50" t="s">
        <v>1729</v>
      </c>
      <c r="E59" t="s">
        <v>308</v>
      </c>
    </row>
    <row r="60" spans="1:5" ht="13.5">
      <c r="A60" s="116"/>
      <c r="D60" s="50" t="s">
        <v>1729</v>
      </c>
      <c r="E60" t="s">
        <v>308</v>
      </c>
    </row>
    <row r="61" spans="1:5" ht="13.5">
      <c r="A61" s="116"/>
      <c r="D61" s="50" t="s">
        <v>1729</v>
      </c>
      <c r="E61" t="s">
        <v>309</v>
      </c>
    </row>
    <row r="62" spans="1:5" ht="13.5">
      <c r="A62" s="116"/>
      <c r="D62" s="50" t="s">
        <v>1729</v>
      </c>
      <c r="E62" t="s">
        <v>310</v>
      </c>
    </row>
    <row r="63" spans="1:5" ht="13.5">
      <c r="A63" s="116"/>
      <c r="D63" s="50" t="s">
        <v>1729</v>
      </c>
      <c r="E63" t="s">
        <v>311</v>
      </c>
    </row>
    <row r="64" spans="1:5" ht="13.5">
      <c r="A64" s="116"/>
      <c r="D64" s="50" t="s">
        <v>1729</v>
      </c>
      <c r="E64" t="s">
        <v>312</v>
      </c>
    </row>
    <row r="65" spans="1:5" ht="13.5">
      <c r="A65" s="116"/>
      <c r="D65" s="50" t="s">
        <v>1729</v>
      </c>
      <c r="E65" t="s">
        <v>313</v>
      </c>
    </row>
    <row r="66" spans="1:5" ht="13.5">
      <c r="A66" s="116"/>
      <c r="D66" s="50" t="s">
        <v>1729</v>
      </c>
      <c r="E66" t="s">
        <v>314</v>
      </c>
    </row>
    <row r="67" spans="1:5" ht="13.5">
      <c r="A67" s="116"/>
      <c r="D67" s="50" t="s">
        <v>1729</v>
      </c>
      <c r="E67" t="s">
        <v>315</v>
      </c>
    </row>
    <row r="68" spans="1:5" ht="13.5">
      <c r="A68" s="116"/>
      <c r="D68" s="50" t="s">
        <v>1729</v>
      </c>
      <c r="E68" t="s">
        <v>316</v>
      </c>
    </row>
    <row r="69" spans="1:5" ht="13.5">
      <c r="A69" s="116"/>
      <c r="D69" s="50" t="s">
        <v>1729</v>
      </c>
      <c r="E69" t="s">
        <v>317</v>
      </c>
    </row>
    <row r="70" spans="1:5" ht="13.5">
      <c r="A70" s="116"/>
      <c r="D70" s="50" t="s">
        <v>1729</v>
      </c>
      <c r="E70" t="s">
        <v>1862</v>
      </c>
    </row>
    <row r="71" spans="1:5" ht="13.5">
      <c r="A71" s="116"/>
      <c r="D71" s="50" t="s">
        <v>1729</v>
      </c>
      <c r="E71" t="s">
        <v>318</v>
      </c>
    </row>
    <row r="72" spans="1:5" ht="13.5">
      <c r="A72" s="116"/>
      <c r="D72" s="50" t="s">
        <v>1729</v>
      </c>
      <c r="E72" t="s">
        <v>319</v>
      </c>
    </row>
    <row r="73" spans="1:5" ht="13.5">
      <c r="A73" s="116"/>
      <c r="D73" s="50" t="s">
        <v>1729</v>
      </c>
      <c r="E73" t="s">
        <v>274</v>
      </c>
    </row>
    <row r="74" spans="1:5" ht="13.5">
      <c r="A74" s="116"/>
      <c r="D74" s="50" t="s">
        <v>1729</v>
      </c>
      <c r="E74" t="s">
        <v>320</v>
      </c>
    </row>
    <row r="75" spans="1:5" ht="13.5">
      <c r="A75" s="116"/>
      <c r="D75" s="50" t="s">
        <v>1729</v>
      </c>
      <c r="E75" t="s">
        <v>321</v>
      </c>
    </row>
    <row r="76" spans="1:5" ht="13.5">
      <c r="A76" s="116"/>
      <c r="D76" s="50" t="s">
        <v>1729</v>
      </c>
      <c r="E76" t="s">
        <v>322</v>
      </c>
    </row>
    <row r="77" spans="1:5" ht="13.5">
      <c r="A77" s="116"/>
      <c r="D77" s="50" t="s">
        <v>1729</v>
      </c>
      <c r="E77" t="s">
        <v>323</v>
      </c>
    </row>
    <row r="78" spans="1:19" ht="13.5">
      <c r="A78" s="116"/>
      <c r="D78" s="50" t="s">
        <v>1729</v>
      </c>
      <c r="E78" s="117" t="s">
        <v>1735</v>
      </c>
      <c r="F78" s="118"/>
      <c r="G78" s="118"/>
      <c r="H78" s="118"/>
      <c r="I78" s="118"/>
      <c r="J78" s="118"/>
      <c r="K78" s="118"/>
      <c r="L78" s="118"/>
      <c r="M78" s="118"/>
      <c r="N78" s="118"/>
      <c r="O78" s="118"/>
      <c r="P78" s="118"/>
      <c r="Q78" s="118"/>
      <c r="R78" s="118"/>
      <c r="S78" s="118"/>
    </row>
    <row r="79" spans="1:19" ht="13.5">
      <c r="A79" s="116"/>
      <c r="D79" s="50" t="s">
        <v>1729</v>
      </c>
      <c r="E79" s="118"/>
      <c r="F79" s="118"/>
      <c r="G79" s="118"/>
      <c r="H79" s="118"/>
      <c r="I79" s="118"/>
      <c r="J79" s="118"/>
      <c r="K79" s="118"/>
      <c r="L79" s="118"/>
      <c r="M79" s="118"/>
      <c r="N79" s="118"/>
      <c r="O79" s="118"/>
      <c r="P79" s="118"/>
      <c r="Q79" s="118"/>
      <c r="R79" s="118"/>
      <c r="S79" s="118"/>
    </row>
    <row r="80" spans="1:5" ht="13.5">
      <c r="A80" s="116"/>
      <c r="D80" s="50" t="s">
        <v>1729</v>
      </c>
      <c r="E80" t="s">
        <v>248</v>
      </c>
    </row>
    <row r="81" spans="1:19" ht="13.5">
      <c r="A81" s="116"/>
      <c r="D81" s="50" t="s">
        <v>1729</v>
      </c>
      <c r="E81" s="117" t="s">
        <v>324</v>
      </c>
      <c r="F81" s="117"/>
      <c r="G81" s="117"/>
      <c r="H81" s="117"/>
      <c r="I81" s="117"/>
      <c r="J81" s="117"/>
      <c r="K81" s="117"/>
      <c r="L81" s="117"/>
      <c r="M81" s="117"/>
      <c r="N81" s="117"/>
      <c r="O81" s="117"/>
      <c r="P81" s="117"/>
      <c r="Q81" s="117"/>
      <c r="R81" s="117"/>
      <c r="S81" s="117"/>
    </row>
    <row r="82" spans="1:19" ht="13.5">
      <c r="A82" s="116"/>
      <c r="E82" s="117"/>
      <c r="F82" s="117"/>
      <c r="G82" s="117"/>
      <c r="H82" s="117"/>
      <c r="I82" s="117"/>
      <c r="J82" s="117"/>
      <c r="K82" s="117"/>
      <c r="L82" s="117"/>
      <c r="M82" s="117"/>
      <c r="N82" s="117"/>
      <c r="O82" s="117"/>
      <c r="P82" s="117"/>
      <c r="Q82" s="117"/>
      <c r="R82" s="117"/>
      <c r="S82" s="117"/>
    </row>
    <row r="83" spans="1:5" ht="13.5">
      <c r="A83" s="116"/>
      <c r="D83" s="50" t="s">
        <v>1729</v>
      </c>
      <c r="E83" t="s">
        <v>249</v>
      </c>
    </row>
    <row r="84" spans="1:5" ht="13.5">
      <c r="A84" s="116"/>
      <c r="D84" s="50" t="s">
        <v>1729</v>
      </c>
      <c r="E84" t="s">
        <v>1629</v>
      </c>
    </row>
    <row r="85" spans="1:5" ht="13.5">
      <c r="A85" s="116"/>
      <c r="D85" s="50" t="s">
        <v>1729</v>
      </c>
      <c r="E85" t="s">
        <v>250</v>
      </c>
    </row>
    <row r="86" spans="1:5" ht="13.5">
      <c r="A86" s="116"/>
      <c r="D86" s="50" t="s">
        <v>1729</v>
      </c>
      <c r="E86" t="s">
        <v>251</v>
      </c>
    </row>
    <row r="87" spans="1:5" ht="13.5">
      <c r="A87" s="116"/>
      <c r="D87" s="50" t="s">
        <v>1729</v>
      </c>
      <c r="E87" t="s">
        <v>252</v>
      </c>
    </row>
    <row r="88" spans="1:5" ht="13.5">
      <c r="A88" s="116"/>
      <c r="D88" s="50" t="s">
        <v>1729</v>
      </c>
      <c r="E88" t="s">
        <v>253</v>
      </c>
    </row>
    <row r="89" spans="1:5" ht="13.5">
      <c r="A89" s="116"/>
      <c r="D89" s="50" t="s">
        <v>1729</v>
      </c>
      <c r="E89" t="s">
        <v>254</v>
      </c>
    </row>
    <row r="90" spans="1:5" ht="13.5">
      <c r="A90" s="116"/>
      <c r="D90" s="50" t="s">
        <v>1729</v>
      </c>
      <c r="E90" t="s">
        <v>255</v>
      </c>
    </row>
    <row r="91" spans="1:5" ht="13.5">
      <c r="A91" s="116"/>
      <c r="D91" s="50" t="s">
        <v>1729</v>
      </c>
      <c r="E91" t="s">
        <v>256</v>
      </c>
    </row>
    <row r="92" spans="1:5" ht="13.5">
      <c r="A92" s="116"/>
      <c r="D92" s="50" t="s">
        <v>1729</v>
      </c>
      <c r="E92" t="s">
        <v>325</v>
      </c>
    </row>
    <row r="93" spans="1:5" ht="13.5">
      <c r="A93" s="116"/>
      <c r="D93" s="50" t="s">
        <v>1729</v>
      </c>
      <c r="E93" t="s">
        <v>326</v>
      </c>
    </row>
    <row r="94" spans="1:5" ht="13.5">
      <c r="A94" s="116"/>
      <c r="D94" s="50" t="s">
        <v>1729</v>
      </c>
      <c r="E94" t="s">
        <v>327</v>
      </c>
    </row>
    <row r="95" spans="1:5" ht="13.5">
      <c r="A95" s="116"/>
      <c r="D95" s="50" t="s">
        <v>1729</v>
      </c>
      <c r="E95" t="s">
        <v>328</v>
      </c>
    </row>
    <row r="96" spans="1:5" ht="13.5">
      <c r="A96" s="116"/>
      <c r="D96" s="50" t="s">
        <v>1729</v>
      </c>
      <c r="E96" t="s">
        <v>329</v>
      </c>
    </row>
    <row r="97" spans="1:5" ht="13.5">
      <c r="A97" s="116"/>
      <c r="D97" s="50" t="s">
        <v>1729</v>
      </c>
      <c r="E97" t="s">
        <v>330</v>
      </c>
    </row>
    <row r="98" spans="1:5" ht="13.5">
      <c r="A98" s="116"/>
      <c r="D98" s="50" t="s">
        <v>1729</v>
      </c>
      <c r="E98" t="s">
        <v>331</v>
      </c>
    </row>
    <row r="99" spans="1:5" ht="13.5">
      <c r="A99" s="116"/>
      <c r="D99" s="50" t="s">
        <v>1729</v>
      </c>
      <c r="E99" t="s">
        <v>727</v>
      </c>
    </row>
    <row r="100" spans="1:5" ht="13.5">
      <c r="A100" s="116"/>
      <c r="D100" s="50" t="s">
        <v>1729</v>
      </c>
      <c r="E100" t="s">
        <v>332</v>
      </c>
    </row>
    <row r="101" spans="1:5" ht="13.5">
      <c r="A101" s="116"/>
      <c r="D101" s="50" t="s">
        <v>1729</v>
      </c>
      <c r="E101" t="s">
        <v>333</v>
      </c>
    </row>
    <row r="102" spans="1:5" ht="13.5">
      <c r="A102" s="116"/>
      <c r="D102" s="50" t="s">
        <v>1729</v>
      </c>
      <c r="E102" t="s">
        <v>748</v>
      </c>
    </row>
    <row r="103" spans="1:5" ht="13.5">
      <c r="A103" s="116"/>
      <c r="D103" s="50" t="s">
        <v>1729</v>
      </c>
      <c r="E103" t="s">
        <v>776</v>
      </c>
    </row>
    <row r="104" spans="1:5" ht="13.5">
      <c r="A104" s="116"/>
      <c r="D104" s="50" t="s">
        <v>1729</v>
      </c>
      <c r="E104" t="s">
        <v>1946</v>
      </c>
    </row>
    <row r="105" spans="1:5" ht="13.5">
      <c r="A105" s="116"/>
      <c r="D105" s="50" t="s">
        <v>1729</v>
      </c>
      <c r="E105" t="s">
        <v>334</v>
      </c>
    </row>
    <row r="106" spans="1:5" ht="13.5">
      <c r="A106" s="116"/>
      <c r="D106" s="50" t="s">
        <v>1729</v>
      </c>
      <c r="E106" t="s">
        <v>335</v>
      </c>
    </row>
    <row r="107" spans="1:5" ht="13.5">
      <c r="A107" s="116">
        <v>35</v>
      </c>
      <c r="D107" s="50" t="s">
        <v>1729</v>
      </c>
      <c r="E107" t="s">
        <v>336</v>
      </c>
    </row>
    <row r="108" spans="1:5" ht="13.5">
      <c r="A108" s="116"/>
      <c r="D108" s="50" t="s">
        <v>1729</v>
      </c>
      <c r="E108" t="s">
        <v>337</v>
      </c>
    </row>
    <row r="109" spans="1:5" ht="13.5">
      <c r="A109" s="116"/>
      <c r="D109" s="50" t="s">
        <v>1729</v>
      </c>
      <c r="E109" t="s">
        <v>338</v>
      </c>
    </row>
    <row r="110" spans="1:5" ht="13.5">
      <c r="A110" s="116"/>
      <c r="D110" s="50" t="s">
        <v>1729</v>
      </c>
      <c r="E110" t="s">
        <v>339</v>
      </c>
    </row>
    <row r="111" spans="1:5" ht="13.5">
      <c r="A111" s="116"/>
      <c r="D111" s="50" t="s">
        <v>1729</v>
      </c>
      <c r="E111" t="s">
        <v>340</v>
      </c>
    </row>
    <row r="112" spans="1:19" ht="13.5">
      <c r="A112" s="116"/>
      <c r="D112" s="50" t="s">
        <v>1729</v>
      </c>
      <c r="E112" s="117" t="s">
        <v>324</v>
      </c>
      <c r="F112" s="117"/>
      <c r="G112" s="117"/>
      <c r="H112" s="117"/>
      <c r="I112" s="117"/>
      <c r="J112" s="117"/>
      <c r="K112" s="117"/>
      <c r="L112" s="117"/>
      <c r="M112" s="117"/>
      <c r="N112" s="117"/>
      <c r="O112" s="117"/>
      <c r="P112" s="117"/>
      <c r="Q112" s="117"/>
      <c r="R112" s="117"/>
      <c r="S112" s="117"/>
    </row>
    <row r="113" spans="1:19" ht="13.5">
      <c r="A113" s="116"/>
      <c r="E113" s="117"/>
      <c r="F113" s="117"/>
      <c r="G113" s="117"/>
      <c r="H113" s="117"/>
      <c r="I113" s="117"/>
      <c r="J113" s="117"/>
      <c r="K113" s="117"/>
      <c r="L113" s="117"/>
      <c r="M113" s="117"/>
      <c r="N113" s="117"/>
      <c r="O113" s="117"/>
      <c r="P113" s="117"/>
      <c r="Q113" s="117"/>
      <c r="R113" s="117"/>
      <c r="S113" s="117"/>
    </row>
    <row r="114" spans="1:5" ht="13.5">
      <c r="A114" s="116"/>
      <c r="D114" s="50" t="s">
        <v>1729</v>
      </c>
      <c r="E114" t="s">
        <v>341</v>
      </c>
    </row>
    <row r="115" spans="1:5" ht="13.5">
      <c r="A115" s="116"/>
      <c r="D115" s="50" t="s">
        <v>1729</v>
      </c>
      <c r="E115" t="s">
        <v>247</v>
      </c>
    </row>
    <row r="116" spans="1:5" ht="13.5">
      <c r="A116" s="116"/>
      <c r="D116" s="50" t="s">
        <v>1729</v>
      </c>
      <c r="E116" t="s">
        <v>1863</v>
      </c>
    </row>
    <row r="117" spans="1:5" ht="13.5">
      <c r="A117" s="116"/>
      <c r="D117" s="50" t="s">
        <v>1729</v>
      </c>
      <c r="E117" t="s">
        <v>342</v>
      </c>
    </row>
    <row r="118" spans="1:5" ht="13.5">
      <c r="A118" s="116"/>
      <c r="D118" s="50" t="s">
        <v>1729</v>
      </c>
      <c r="E118" t="s">
        <v>1958</v>
      </c>
    </row>
    <row r="119" spans="1:5" ht="13.5">
      <c r="A119" s="116"/>
      <c r="D119" s="50" t="s">
        <v>1729</v>
      </c>
      <c r="E119" s="117" t="s">
        <v>1736</v>
      </c>
    </row>
    <row r="120" spans="1:5" ht="13.5">
      <c r="A120" s="116"/>
      <c r="E120" s="117"/>
    </row>
    <row r="121" spans="1:5" ht="13.5">
      <c r="A121" s="116"/>
      <c r="D121" s="50" t="s">
        <v>1729</v>
      </c>
      <c r="E121" t="s">
        <v>1864</v>
      </c>
    </row>
    <row r="122" spans="1:5" ht="13.5">
      <c r="A122" s="116"/>
      <c r="D122" s="50" t="s">
        <v>1729</v>
      </c>
      <c r="E122" t="s">
        <v>2008</v>
      </c>
    </row>
    <row r="123" spans="1:5" ht="13.5">
      <c r="A123" s="116"/>
      <c r="D123" s="50" t="s">
        <v>1729</v>
      </c>
      <c r="E123" t="s">
        <v>1595</v>
      </c>
    </row>
    <row r="124" spans="1:5" ht="13.5">
      <c r="A124" s="116"/>
      <c r="D124" s="50" t="s">
        <v>1729</v>
      </c>
      <c r="E124" t="s">
        <v>241</v>
      </c>
    </row>
    <row r="125" spans="1:5" ht="13.5">
      <c r="A125" s="116"/>
      <c r="D125" s="50" t="s">
        <v>1729</v>
      </c>
      <c r="E125" t="s">
        <v>343</v>
      </c>
    </row>
    <row r="126" spans="1:5" ht="13.5">
      <c r="A126" s="116"/>
      <c r="D126" s="50" t="s">
        <v>1729</v>
      </c>
      <c r="E126" t="s">
        <v>344</v>
      </c>
    </row>
    <row r="127" spans="1:5" ht="13.5">
      <c r="A127" s="116"/>
      <c r="D127" s="50" t="s">
        <v>1729</v>
      </c>
      <c r="E127" t="s">
        <v>345</v>
      </c>
    </row>
    <row r="128" spans="1:5" ht="13.5">
      <c r="A128" s="116"/>
      <c r="D128" s="50" t="s">
        <v>1729</v>
      </c>
      <c r="E128" t="s">
        <v>1968</v>
      </c>
    </row>
    <row r="129" spans="1:5" ht="13.5">
      <c r="A129" s="116"/>
      <c r="D129" s="50" t="s">
        <v>1729</v>
      </c>
      <c r="E129" t="s">
        <v>346</v>
      </c>
    </row>
    <row r="130" spans="1:5" ht="13.5">
      <c r="A130" s="116"/>
      <c r="D130" s="50" t="s">
        <v>1729</v>
      </c>
      <c r="E130" t="s">
        <v>347</v>
      </c>
    </row>
    <row r="131" spans="1:5" ht="13.5">
      <c r="A131" s="116"/>
      <c r="D131" s="50" t="s">
        <v>1729</v>
      </c>
      <c r="E131" t="s">
        <v>348</v>
      </c>
    </row>
    <row r="132" spans="1:5" ht="13.5">
      <c r="A132" s="116"/>
      <c r="D132" s="50" t="s">
        <v>1729</v>
      </c>
      <c r="E132" t="s">
        <v>242</v>
      </c>
    </row>
    <row r="133" spans="1:5" ht="13.5">
      <c r="A133" s="116"/>
      <c r="D133" s="50" t="s">
        <v>1729</v>
      </c>
      <c r="E133" t="s">
        <v>1991</v>
      </c>
    </row>
    <row r="134" spans="1:5" ht="13.5">
      <c r="A134" s="116"/>
      <c r="D134" s="50" t="s">
        <v>1729</v>
      </c>
      <c r="E134" t="s">
        <v>243</v>
      </c>
    </row>
    <row r="135" spans="1:5" ht="13.5">
      <c r="A135" s="116"/>
      <c r="D135" s="50" t="s">
        <v>1729</v>
      </c>
      <c r="E135" t="s">
        <v>244</v>
      </c>
    </row>
    <row r="136" spans="1:5" ht="13.5">
      <c r="A136" s="116"/>
      <c r="D136" s="50" t="s">
        <v>1729</v>
      </c>
      <c r="E136" t="s">
        <v>2008</v>
      </c>
    </row>
    <row r="137" spans="1:5" ht="13.5">
      <c r="A137" s="116"/>
      <c r="D137" s="50" t="s">
        <v>1729</v>
      </c>
      <c r="E137" t="s">
        <v>349</v>
      </c>
    </row>
    <row r="138" spans="1:5" ht="13.5">
      <c r="A138" s="116"/>
      <c r="D138" s="50" t="s">
        <v>1729</v>
      </c>
      <c r="E138" t="s">
        <v>2019</v>
      </c>
    </row>
    <row r="139" spans="1:5" ht="13.5">
      <c r="A139" s="116"/>
      <c r="D139" s="50" t="s">
        <v>1729</v>
      </c>
      <c r="E139" t="s">
        <v>2028</v>
      </c>
    </row>
    <row r="140" spans="1:5" ht="13.5">
      <c r="A140" s="116"/>
      <c r="D140" s="50" t="s">
        <v>1729</v>
      </c>
      <c r="E140" t="s">
        <v>350</v>
      </c>
    </row>
    <row r="141" spans="1:5" ht="13.5">
      <c r="A141" s="116"/>
      <c r="D141" s="50" t="s">
        <v>1729</v>
      </c>
      <c r="E141" t="s">
        <v>350</v>
      </c>
    </row>
    <row r="142" spans="1:5" ht="13.5">
      <c r="A142" s="116"/>
      <c r="D142" s="50" t="s">
        <v>1729</v>
      </c>
      <c r="E142" t="s">
        <v>2036</v>
      </c>
    </row>
    <row r="143" spans="1:5" ht="13.5">
      <c r="A143" s="116"/>
      <c r="D143" s="50" t="s">
        <v>1729</v>
      </c>
      <c r="E143" t="s">
        <v>2040</v>
      </c>
    </row>
    <row r="144" spans="1:5" ht="13.5">
      <c r="A144" s="116"/>
      <c r="D144" s="50" t="s">
        <v>1729</v>
      </c>
      <c r="E144" t="s">
        <v>1071</v>
      </c>
    </row>
    <row r="145" spans="1:5" ht="13.5">
      <c r="A145" s="116"/>
      <c r="D145" s="50" t="s">
        <v>1729</v>
      </c>
      <c r="E145" t="s">
        <v>1081</v>
      </c>
    </row>
    <row r="146" spans="1:5" ht="13.5">
      <c r="A146" s="116"/>
      <c r="D146" s="50" t="s">
        <v>1729</v>
      </c>
      <c r="E146" t="s">
        <v>351</v>
      </c>
    </row>
    <row r="147" spans="1:5" ht="13.5">
      <c r="A147" s="116"/>
      <c r="D147" s="50" t="s">
        <v>1729</v>
      </c>
      <c r="E147" t="s">
        <v>245</v>
      </c>
    </row>
    <row r="148" spans="1:5" ht="13.5">
      <c r="A148" s="116"/>
      <c r="D148" s="50" t="s">
        <v>1729</v>
      </c>
      <c r="E148" t="s">
        <v>921</v>
      </c>
    </row>
    <row r="149" spans="1:5" ht="13.5">
      <c r="A149" s="116"/>
      <c r="D149" s="50" t="s">
        <v>1729</v>
      </c>
      <c r="E149" t="s">
        <v>352</v>
      </c>
    </row>
    <row r="150" spans="1:12" ht="13.5">
      <c r="A150" s="116"/>
      <c r="D150" s="50" t="s">
        <v>1729</v>
      </c>
      <c r="E150" s="117" t="s">
        <v>1737</v>
      </c>
      <c r="F150" s="118"/>
      <c r="G150" s="118"/>
      <c r="H150" s="118"/>
      <c r="I150" s="118"/>
      <c r="J150" s="118"/>
      <c r="K150" s="118"/>
      <c r="L150" s="118"/>
    </row>
    <row r="151" spans="1:12" ht="13.5">
      <c r="A151" s="116"/>
      <c r="E151" s="118"/>
      <c r="F151" s="118"/>
      <c r="G151" s="118"/>
      <c r="H151" s="118"/>
      <c r="I151" s="118"/>
      <c r="J151" s="118"/>
      <c r="K151" s="118"/>
      <c r="L151" s="118"/>
    </row>
    <row r="152" spans="1:5" ht="13.5">
      <c r="A152" s="116"/>
      <c r="D152" s="50" t="s">
        <v>1729</v>
      </c>
      <c r="E152" t="s">
        <v>353</v>
      </c>
    </row>
    <row r="153" spans="1:5" ht="13.5">
      <c r="A153" s="116"/>
      <c r="D153" s="50" t="s">
        <v>1729</v>
      </c>
      <c r="E153" t="s">
        <v>246</v>
      </c>
    </row>
    <row r="154" spans="1:5" ht="13.5">
      <c r="A154" s="116"/>
      <c r="D154" s="50" t="s">
        <v>1729</v>
      </c>
      <c r="E154" t="s">
        <v>354</v>
      </c>
    </row>
    <row r="155" spans="1:5" ht="13.5">
      <c r="A155" s="116"/>
      <c r="D155" s="50" t="s">
        <v>1729</v>
      </c>
      <c r="E155" t="s">
        <v>928</v>
      </c>
    </row>
    <row r="156" spans="1:5" ht="13.5">
      <c r="A156" s="116"/>
      <c r="D156" s="50" t="s">
        <v>1729</v>
      </c>
      <c r="E156" t="s">
        <v>355</v>
      </c>
    </row>
    <row r="157" spans="1:5" ht="13.5">
      <c r="A157" s="116"/>
      <c r="D157" s="50" t="s">
        <v>1729</v>
      </c>
      <c r="E157" t="s">
        <v>356</v>
      </c>
    </row>
    <row r="158" spans="1:5" ht="13.5">
      <c r="A158" s="116"/>
      <c r="D158" s="50" t="s">
        <v>1729</v>
      </c>
      <c r="E158" t="s">
        <v>357</v>
      </c>
    </row>
    <row r="159" spans="1:5" ht="13.5">
      <c r="A159" s="116"/>
      <c r="D159" s="50" t="s">
        <v>1729</v>
      </c>
      <c r="E159" t="s">
        <v>358</v>
      </c>
    </row>
    <row r="160" spans="1:5" ht="13.5">
      <c r="A160" s="116">
        <v>36</v>
      </c>
      <c r="D160" s="50" t="s">
        <v>1729</v>
      </c>
      <c r="E160" t="s">
        <v>358</v>
      </c>
    </row>
    <row r="161" spans="1:5" ht="13.5">
      <c r="A161" s="116"/>
      <c r="D161" s="50" t="s">
        <v>1729</v>
      </c>
      <c r="E161" t="s">
        <v>359</v>
      </c>
    </row>
    <row r="162" spans="1:5" ht="13.5">
      <c r="A162" s="116"/>
      <c r="D162" s="50" t="s">
        <v>1729</v>
      </c>
      <c r="E162" t="s">
        <v>931</v>
      </c>
    </row>
    <row r="163" spans="1:5" ht="13.5">
      <c r="A163" s="116"/>
      <c r="D163" s="50" t="s">
        <v>1729</v>
      </c>
      <c r="E163" t="s">
        <v>360</v>
      </c>
    </row>
    <row r="164" spans="1:5" ht="13.5">
      <c r="A164" s="116"/>
      <c r="D164" s="50" t="s">
        <v>1729</v>
      </c>
      <c r="E164" t="s">
        <v>933</v>
      </c>
    </row>
    <row r="165" spans="1:5" ht="13.5">
      <c r="A165" s="116"/>
      <c r="D165" s="50" t="s">
        <v>1729</v>
      </c>
      <c r="E165" t="s">
        <v>361</v>
      </c>
    </row>
    <row r="166" spans="1:5" ht="13.5">
      <c r="A166" s="116"/>
      <c r="D166" s="50" t="s">
        <v>1729</v>
      </c>
      <c r="E166" t="s">
        <v>362</v>
      </c>
    </row>
    <row r="167" spans="1:5" ht="13.5">
      <c r="A167" s="116"/>
      <c r="D167" s="50" t="s">
        <v>1729</v>
      </c>
      <c r="E167" t="s">
        <v>363</v>
      </c>
    </row>
    <row r="168" spans="1:5" ht="13.5">
      <c r="A168" s="116"/>
      <c r="D168" s="50" t="s">
        <v>1729</v>
      </c>
      <c r="E168" t="s">
        <v>364</v>
      </c>
    </row>
    <row r="169" spans="1:5" ht="13.5">
      <c r="A169" s="116"/>
      <c r="D169" s="50" t="s">
        <v>1729</v>
      </c>
      <c r="E169" t="s">
        <v>365</v>
      </c>
    </row>
    <row r="170" spans="1:5" ht="13.5">
      <c r="A170" s="116"/>
      <c r="D170" s="50" t="s">
        <v>1729</v>
      </c>
      <c r="E170" t="s">
        <v>366</v>
      </c>
    </row>
    <row r="171" spans="1:5" ht="13.5">
      <c r="A171" s="116"/>
      <c r="D171" s="50" t="s">
        <v>1729</v>
      </c>
      <c r="E171" t="s">
        <v>367</v>
      </c>
    </row>
    <row r="172" spans="1:5" ht="13.5">
      <c r="A172" s="116"/>
      <c r="D172" s="50" t="s">
        <v>1729</v>
      </c>
      <c r="E172" t="s">
        <v>368</v>
      </c>
    </row>
    <row r="173" spans="1:5" ht="13.5">
      <c r="A173" s="116"/>
      <c r="D173" s="50" t="s">
        <v>1729</v>
      </c>
      <c r="E173" t="s">
        <v>369</v>
      </c>
    </row>
    <row r="174" spans="1:5" ht="13.5">
      <c r="A174" s="116"/>
      <c r="D174" s="50" t="s">
        <v>1729</v>
      </c>
      <c r="E174" t="s">
        <v>936</v>
      </c>
    </row>
    <row r="175" spans="1:5" ht="13.5">
      <c r="A175" s="116"/>
      <c r="D175" s="50" t="s">
        <v>1729</v>
      </c>
      <c r="E175" t="s">
        <v>370</v>
      </c>
    </row>
    <row r="176" spans="1:5" ht="13.5">
      <c r="A176" s="116"/>
      <c r="D176" s="50" t="s">
        <v>1729</v>
      </c>
      <c r="E176" t="s">
        <v>946</v>
      </c>
    </row>
    <row r="177" spans="1:5" ht="13.5">
      <c r="A177" s="116"/>
      <c r="D177" s="50" t="s">
        <v>1729</v>
      </c>
      <c r="E177" t="s">
        <v>952</v>
      </c>
    </row>
    <row r="178" spans="1:5" ht="13.5">
      <c r="A178" s="116"/>
      <c r="D178" s="50" t="s">
        <v>1729</v>
      </c>
      <c r="E178" t="s">
        <v>371</v>
      </c>
    </row>
    <row r="179" ht="13.5">
      <c r="A179" s="116"/>
    </row>
    <row r="180" ht="13.5">
      <c r="A180" s="116"/>
    </row>
    <row r="181" ht="13.5">
      <c r="A181" s="116"/>
    </row>
    <row r="182" ht="13.5">
      <c r="A182" s="116"/>
    </row>
    <row r="183" ht="13.5">
      <c r="A183" s="116"/>
    </row>
    <row r="184" ht="13.5">
      <c r="A184" s="116"/>
    </row>
    <row r="185" ht="13.5">
      <c r="A185" s="116"/>
    </row>
    <row r="186" ht="13.5">
      <c r="A186" s="116"/>
    </row>
    <row r="187" ht="13.5">
      <c r="A187" s="116"/>
    </row>
    <row r="188" ht="13.5">
      <c r="A188" s="116"/>
    </row>
    <row r="189" ht="13.5">
      <c r="A189" s="116"/>
    </row>
    <row r="190" ht="13.5">
      <c r="A190" s="116"/>
    </row>
    <row r="191" ht="13.5">
      <c r="A191" s="116"/>
    </row>
    <row r="192" ht="13.5">
      <c r="A192" s="116"/>
    </row>
    <row r="193" ht="13.5">
      <c r="A193" s="116"/>
    </row>
    <row r="194" ht="13.5">
      <c r="A194" s="116"/>
    </row>
    <row r="195" ht="13.5">
      <c r="A195" s="116"/>
    </row>
    <row r="196" ht="13.5">
      <c r="A196" s="116"/>
    </row>
    <row r="197" ht="13.5">
      <c r="A197" s="116"/>
    </row>
    <row r="198" ht="13.5">
      <c r="A198" s="116"/>
    </row>
    <row r="199" ht="13.5">
      <c r="A199" s="116"/>
    </row>
    <row r="200" ht="13.5">
      <c r="A200" s="116"/>
    </row>
    <row r="201" ht="13.5">
      <c r="A201" s="116"/>
    </row>
    <row r="202" ht="13.5">
      <c r="A202" s="116"/>
    </row>
    <row r="203" ht="13.5">
      <c r="A203" s="116"/>
    </row>
    <row r="204" ht="13.5">
      <c r="A204" s="116"/>
    </row>
    <row r="205" ht="13.5">
      <c r="A205" s="116"/>
    </row>
    <row r="206" ht="13.5">
      <c r="A206" s="116"/>
    </row>
    <row r="207" ht="13.5">
      <c r="A207" s="116"/>
    </row>
    <row r="208" ht="13.5">
      <c r="A208" s="116"/>
    </row>
    <row r="209" ht="13.5">
      <c r="A209" s="116"/>
    </row>
    <row r="210" ht="13.5">
      <c r="A210" s="116"/>
    </row>
    <row r="211" ht="13.5">
      <c r="A211" s="116"/>
    </row>
    <row r="212" ht="13.5">
      <c r="A212" s="116"/>
    </row>
  </sheetData>
  <mergeCells count="9">
    <mergeCell ref="A160:A212"/>
    <mergeCell ref="A1:A53"/>
    <mergeCell ref="A54:A106"/>
    <mergeCell ref="A107:A159"/>
    <mergeCell ref="E150:L151"/>
    <mergeCell ref="E81:S82"/>
    <mergeCell ref="E112:S113"/>
    <mergeCell ref="E78:S79"/>
    <mergeCell ref="E119:E120"/>
  </mergeCells>
  <printOptions/>
  <pageMargins left="0.5905511811023623" right="0.5905511811023623" top="0.984251968503937" bottom="0.984251968503937" header="0.5118110236220472" footer="0.5118110236220472"/>
  <pageSetup horizontalDpi="600" verticalDpi="600" orientation="landscape" paperSize="9" scale="69" r:id="rId2"/>
  <rowBreaks count="1" manualBreakCount="1">
    <brk id="53" max="18" man="1"/>
  </rowBreaks>
  <drawing r:id="rId1"/>
</worksheet>
</file>

<file path=xl/worksheets/sheet4.xml><?xml version="1.0" encoding="utf-8"?>
<worksheet xmlns="http://schemas.openxmlformats.org/spreadsheetml/2006/main" xmlns:r="http://schemas.openxmlformats.org/officeDocument/2006/relationships">
  <dimension ref="A1:K103"/>
  <sheetViews>
    <sheetView view="pageBreakPreview" zoomScale="55" zoomScaleNormal="70" zoomScaleSheetLayoutView="55" workbookViewId="0" topLeftCell="E2">
      <selection activeCell="A121" sqref="A121:A160"/>
    </sheetView>
  </sheetViews>
  <sheetFormatPr defaultColWidth="9.00390625" defaultRowHeight="13.5"/>
  <cols>
    <col min="1" max="1" width="4.875" style="111" customWidth="1"/>
    <col min="2" max="2" width="9.00390625" style="65" customWidth="1"/>
    <col min="3" max="3" width="5.125" style="65" customWidth="1"/>
    <col min="4" max="4" width="44.375" style="65" customWidth="1"/>
    <col min="5" max="5" width="74.625" style="65" bestFit="1" customWidth="1"/>
    <col min="6" max="6" width="58.375" style="66" customWidth="1"/>
    <col min="7" max="7" width="50.375" style="65" bestFit="1" customWidth="1"/>
    <col min="8" max="16384" width="9.00390625" style="65" customWidth="1"/>
  </cols>
  <sheetData>
    <row r="1" spans="1:6" s="63" customFormat="1" ht="19.5" customHeight="1">
      <c r="A1" s="116">
        <v>37</v>
      </c>
      <c r="F1" s="64"/>
    </row>
    <row r="2" spans="1:3" ht="19.5" customHeight="1">
      <c r="A2" s="116"/>
      <c r="B2" s="63"/>
      <c r="C2" s="61" t="s">
        <v>1628</v>
      </c>
    </row>
    <row r="3" ht="19.5" customHeight="1">
      <c r="A3" s="116"/>
    </row>
    <row r="4" spans="1:11" ht="19.5" customHeight="1">
      <c r="A4" s="116"/>
      <c r="D4" s="65" t="s">
        <v>1630</v>
      </c>
      <c r="E4" s="82" t="s">
        <v>19</v>
      </c>
      <c r="H4" s="68"/>
      <c r="I4" s="68"/>
      <c r="J4" s="68"/>
      <c r="K4" s="68"/>
    </row>
    <row r="5" spans="1:11" ht="14.25" customHeight="1">
      <c r="A5" s="116"/>
      <c r="E5" s="88" t="s">
        <v>750</v>
      </c>
      <c r="F5" s="89" t="s">
        <v>1256</v>
      </c>
      <c r="H5" s="68"/>
      <c r="I5" s="68"/>
      <c r="J5" s="68"/>
      <c r="K5" s="68"/>
    </row>
    <row r="6" spans="1:11" ht="14.25" customHeight="1">
      <c r="A6" s="116"/>
      <c r="C6" s="65">
        <v>1</v>
      </c>
      <c r="D6" s="65" t="s">
        <v>1597</v>
      </c>
      <c r="E6" s="90" t="s">
        <v>1329</v>
      </c>
      <c r="F6" s="91" t="s">
        <v>1308</v>
      </c>
      <c r="H6" s="68"/>
      <c r="I6" s="68"/>
      <c r="J6" s="68"/>
      <c r="K6" s="68"/>
    </row>
    <row r="7" spans="1:11" ht="14.25" customHeight="1">
      <c r="A7" s="116"/>
      <c r="C7" s="65">
        <v>2</v>
      </c>
      <c r="D7" s="65" t="s">
        <v>1598</v>
      </c>
      <c r="E7" s="91" t="s">
        <v>1312</v>
      </c>
      <c r="F7" s="91" t="s">
        <v>1319</v>
      </c>
      <c r="H7" s="68"/>
      <c r="I7" s="68"/>
      <c r="J7" s="68"/>
      <c r="K7" s="68"/>
    </row>
    <row r="8" spans="1:11" ht="14.25" customHeight="1">
      <c r="A8" s="116"/>
      <c r="C8" s="65">
        <v>3</v>
      </c>
      <c r="D8" s="65" t="s">
        <v>1599</v>
      </c>
      <c r="E8" s="92" t="s">
        <v>1260</v>
      </c>
      <c r="F8" s="89" t="s">
        <v>1272</v>
      </c>
      <c r="H8" s="68"/>
      <c r="I8" s="68"/>
      <c r="J8" s="68"/>
      <c r="K8" s="68"/>
    </row>
    <row r="9" spans="1:11" ht="14.25" customHeight="1">
      <c r="A9" s="116"/>
      <c r="C9" s="65">
        <v>4</v>
      </c>
      <c r="D9" s="65" t="s">
        <v>1600</v>
      </c>
      <c r="E9" s="89" t="s">
        <v>1262</v>
      </c>
      <c r="F9" s="90" t="s">
        <v>1255</v>
      </c>
      <c r="H9" s="68"/>
      <c r="I9" s="68"/>
      <c r="J9" s="68"/>
      <c r="K9" s="68"/>
    </row>
    <row r="10" spans="1:11" ht="14.25" customHeight="1">
      <c r="A10" s="116"/>
      <c r="C10" s="65">
        <v>5</v>
      </c>
      <c r="D10" s="65" t="s">
        <v>1601</v>
      </c>
      <c r="E10" s="89" t="s">
        <v>729</v>
      </c>
      <c r="F10" s="91" t="s">
        <v>1302</v>
      </c>
      <c r="H10" s="68"/>
      <c r="I10" s="68"/>
      <c r="J10" s="68"/>
      <c r="K10" s="68"/>
    </row>
    <row r="11" spans="1:11" ht="14.25" customHeight="1">
      <c r="A11" s="116"/>
      <c r="C11" s="65">
        <v>6</v>
      </c>
      <c r="D11" s="65" t="s">
        <v>1602</v>
      </c>
      <c r="E11" s="93" t="s">
        <v>1258</v>
      </c>
      <c r="F11" s="91" t="s">
        <v>1303</v>
      </c>
      <c r="H11" s="68"/>
      <c r="I11" s="68"/>
      <c r="J11" s="68"/>
      <c r="K11" s="68"/>
    </row>
    <row r="12" spans="1:11" ht="14.25" customHeight="1">
      <c r="A12" s="116"/>
      <c r="C12" s="65">
        <v>7</v>
      </c>
      <c r="D12" s="65" t="s">
        <v>1603</v>
      </c>
      <c r="E12" s="91" t="s">
        <v>1287</v>
      </c>
      <c r="F12" s="91" t="s">
        <v>1283</v>
      </c>
      <c r="H12" s="68"/>
      <c r="I12" s="68"/>
      <c r="J12" s="68"/>
      <c r="K12" s="68"/>
    </row>
    <row r="13" spans="1:11" ht="14.25" customHeight="1">
      <c r="A13" s="116"/>
      <c r="C13" s="65">
        <v>8</v>
      </c>
      <c r="D13" s="65" t="s">
        <v>1604</v>
      </c>
      <c r="E13" s="91" t="s">
        <v>1964</v>
      </c>
      <c r="F13" s="91" t="s">
        <v>1295</v>
      </c>
      <c r="H13" s="68"/>
      <c r="I13" s="68"/>
      <c r="J13" s="68"/>
      <c r="K13" s="68"/>
    </row>
    <row r="14" spans="1:11" ht="14.25" customHeight="1">
      <c r="A14" s="116"/>
      <c r="C14" s="65">
        <v>9</v>
      </c>
      <c r="D14" s="65" t="s">
        <v>1605</v>
      </c>
      <c r="E14" s="91" t="s">
        <v>1290</v>
      </c>
      <c r="F14" s="89" t="s">
        <v>2030</v>
      </c>
      <c r="H14" s="68"/>
      <c r="I14" s="68"/>
      <c r="J14" s="68"/>
      <c r="K14" s="68"/>
    </row>
    <row r="15" spans="1:11" ht="14.25" customHeight="1">
      <c r="A15" s="116"/>
      <c r="C15" s="65">
        <v>10</v>
      </c>
      <c r="D15" s="65" t="s">
        <v>1606</v>
      </c>
      <c r="E15" s="89" t="s">
        <v>1960</v>
      </c>
      <c r="F15" s="89" t="s">
        <v>1275</v>
      </c>
      <c r="H15" s="68"/>
      <c r="I15" s="68"/>
      <c r="J15" s="68"/>
      <c r="K15" s="68"/>
    </row>
    <row r="16" spans="1:11" ht="14.25" customHeight="1">
      <c r="A16" s="116"/>
      <c r="C16" s="65">
        <v>11</v>
      </c>
      <c r="D16" s="65" t="s">
        <v>1607</v>
      </c>
      <c r="E16" s="88" t="s">
        <v>1266</v>
      </c>
      <c r="F16" s="89" t="s">
        <v>1261</v>
      </c>
      <c r="H16" s="68"/>
      <c r="I16" s="68"/>
      <c r="J16" s="68"/>
      <c r="K16" s="68"/>
    </row>
    <row r="17" spans="1:11" ht="14.25" customHeight="1">
      <c r="A17" s="116"/>
      <c r="C17" s="65">
        <v>12</v>
      </c>
      <c r="D17" s="65" t="s">
        <v>1608</v>
      </c>
      <c r="E17" s="89" t="s">
        <v>1277</v>
      </c>
      <c r="F17" s="89" t="s">
        <v>1269</v>
      </c>
      <c r="H17" s="68"/>
      <c r="I17" s="68"/>
      <c r="J17" s="68"/>
      <c r="K17" s="68"/>
    </row>
    <row r="18" spans="1:11" ht="14.25" customHeight="1">
      <c r="A18" s="116"/>
      <c r="C18" s="65">
        <v>13</v>
      </c>
      <c r="D18" s="65" t="s">
        <v>1609</v>
      </c>
      <c r="E18" s="89" t="s">
        <v>1281</v>
      </c>
      <c r="F18" s="91" t="s">
        <v>1300</v>
      </c>
      <c r="H18" s="68"/>
      <c r="I18" s="68"/>
      <c r="J18" s="68"/>
      <c r="K18" s="68"/>
    </row>
    <row r="19" spans="1:11" ht="14.25" customHeight="1">
      <c r="A19" s="116"/>
      <c r="C19" s="65">
        <v>14</v>
      </c>
      <c r="D19" s="65" t="s">
        <v>1610</v>
      </c>
      <c r="E19" s="91" t="s">
        <v>1311</v>
      </c>
      <c r="F19" s="90" t="s">
        <v>377</v>
      </c>
      <c r="H19" s="68"/>
      <c r="I19" s="68"/>
      <c r="J19" s="68"/>
      <c r="K19" s="68"/>
    </row>
    <row r="20" spans="1:11" ht="14.25" customHeight="1">
      <c r="A20" s="116"/>
      <c r="C20" s="65">
        <v>15</v>
      </c>
      <c r="D20" s="65" t="s">
        <v>1611</v>
      </c>
      <c r="E20" s="88" t="s">
        <v>378</v>
      </c>
      <c r="F20" s="94" t="s">
        <v>1327</v>
      </c>
      <c r="H20" s="68"/>
      <c r="I20" s="68"/>
      <c r="J20" s="68"/>
      <c r="K20" s="68"/>
    </row>
    <row r="21" spans="1:11" ht="14.25" customHeight="1">
      <c r="A21" s="116"/>
      <c r="C21" s="65">
        <v>16</v>
      </c>
      <c r="D21" s="65" t="s">
        <v>1612</v>
      </c>
      <c r="E21" s="91" t="s">
        <v>1322</v>
      </c>
      <c r="F21" s="91" t="s">
        <v>1294</v>
      </c>
      <c r="H21" s="68"/>
      <c r="I21" s="68"/>
      <c r="J21" s="68"/>
      <c r="K21" s="68"/>
    </row>
    <row r="22" spans="1:11" ht="14.25" customHeight="1">
      <c r="A22" s="116"/>
      <c r="C22" s="65">
        <v>17</v>
      </c>
      <c r="D22" s="65" t="s">
        <v>1613</v>
      </c>
      <c r="E22" s="91" t="s">
        <v>1318</v>
      </c>
      <c r="F22" s="91" t="s">
        <v>1282</v>
      </c>
      <c r="H22" s="68"/>
      <c r="I22" s="68"/>
      <c r="J22" s="68"/>
      <c r="K22" s="68"/>
    </row>
    <row r="23" spans="1:11" ht="14.25" customHeight="1">
      <c r="A23" s="116"/>
      <c r="C23" s="65">
        <v>18</v>
      </c>
      <c r="D23" s="65" t="s">
        <v>1614</v>
      </c>
      <c r="E23" s="91" t="s">
        <v>1285</v>
      </c>
      <c r="F23" s="91" t="s">
        <v>1310</v>
      </c>
      <c r="H23" s="68"/>
      <c r="I23" s="70"/>
      <c r="J23" s="68"/>
      <c r="K23" s="68"/>
    </row>
    <row r="24" spans="1:11" ht="14.25" customHeight="1">
      <c r="A24" s="116"/>
      <c r="C24" s="65">
        <v>19</v>
      </c>
      <c r="D24" s="65" t="s">
        <v>1615</v>
      </c>
      <c r="E24" s="91" t="s">
        <v>1297</v>
      </c>
      <c r="F24" s="91" t="s">
        <v>1316</v>
      </c>
      <c r="H24" s="69"/>
      <c r="I24" s="70"/>
      <c r="J24" s="68"/>
      <c r="K24" s="68"/>
    </row>
    <row r="25" spans="1:11" ht="14.25" customHeight="1">
      <c r="A25" s="116"/>
      <c r="C25" s="65">
        <v>20</v>
      </c>
      <c r="D25" s="65" t="s">
        <v>1616</v>
      </c>
      <c r="E25" s="89" t="s">
        <v>1279</v>
      </c>
      <c r="F25" s="91" t="s">
        <v>1292</v>
      </c>
      <c r="H25" s="69"/>
      <c r="I25" s="70"/>
      <c r="J25" s="68"/>
      <c r="K25" s="68"/>
    </row>
    <row r="26" spans="1:11" ht="14.25" customHeight="1">
      <c r="A26" s="116"/>
      <c r="C26" s="65">
        <v>21</v>
      </c>
      <c r="D26" s="65" t="s">
        <v>1617</v>
      </c>
      <c r="E26" s="90" t="s">
        <v>374</v>
      </c>
      <c r="F26" s="91" t="s">
        <v>1291</v>
      </c>
      <c r="H26" s="69"/>
      <c r="I26" s="70"/>
      <c r="J26" s="68"/>
      <c r="K26" s="68"/>
    </row>
    <row r="27" spans="1:11" ht="14.25" customHeight="1">
      <c r="A27" s="116"/>
      <c r="D27" s="68"/>
      <c r="E27" s="91" t="s">
        <v>1320</v>
      </c>
      <c r="F27" s="91" t="s">
        <v>1291</v>
      </c>
      <c r="H27" s="69"/>
      <c r="I27" s="70"/>
      <c r="J27" s="68"/>
      <c r="K27" s="68"/>
    </row>
    <row r="28" spans="1:11" ht="14.25" customHeight="1">
      <c r="A28" s="116"/>
      <c r="D28" s="68"/>
      <c r="E28" s="90" t="s">
        <v>373</v>
      </c>
      <c r="F28" s="89" t="s">
        <v>1278</v>
      </c>
      <c r="H28" s="69"/>
      <c r="I28" s="70"/>
      <c r="J28" s="68"/>
      <c r="K28" s="68"/>
    </row>
    <row r="29" spans="1:11" ht="14.25" customHeight="1">
      <c r="A29" s="116"/>
      <c r="D29" s="68"/>
      <c r="E29" s="94" t="s">
        <v>1328</v>
      </c>
      <c r="F29" s="91" t="s">
        <v>1317</v>
      </c>
      <c r="H29" s="69"/>
      <c r="I29" s="70"/>
      <c r="J29" s="68"/>
      <c r="K29" s="68"/>
    </row>
    <row r="30" spans="1:11" ht="14.25" customHeight="1">
      <c r="A30" s="116"/>
      <c r="D30" s="68"/>
      <c r="E30" s="91" t="s">
        <v>1306</v>
      </c>
      <c r="F30" s="91" t="s">
        <v>1305</v>
      </c>
      <c r="H30" s="69"/>
      <c r="I30" s="70"/>
      <c r="J30" s="68"/>
      <c r="K30" s="68"/>
    </row>
    <row r="31" spans="1:11" ht="14.25" customHeight="1">
      <c r="A31" s="116"/>
      <c r="D31" s="69"/>
      <c r="E31" s="91" t="s">
        <v>1325</v>
      </c>
      <c r="F31" s="91" t="s">
        <v>780</v>
      </c>
      <c r="G31" s="69"/>
      <c r="H31" s="69"/>
      <c r="I31" s="70"/>
      <c r="J31" s="68"/>
      <c r="K31" s="68"/>
    </row>
    <row r="32" spans="1:11" ht="14.25" customHeight="1">
      <c r="A32" s="116"/>
      <c r="D32" s="69"/>
      <c r="E32" s="89" t="s">
        <v>2009</v>
      </c>
      <c r="F32" s="89" t="s">
        <v>1274</v>
      </c>
      <c r="G32" s="69"/>
      <c r="H32" s="69"/>
      <c r="I32" s="70"/>
      <c r="J32" s="68"/>
      <c r="K32" s="68"/>
    </row>
    <row r="33" spans="1:11" ht="14.25" customHeight="1">
      <c r="A33" s="116"/>
      <c r="D33" s="68"/>
      <c r="E33" s="91" t="s">
        <v>752</v>
      </c>
      <c r="F33" s="89" t="s">
        <v>1268</v>
      </c>
      <c r="G33" s="69"/>
      <c r="H33" s="69"/>
      <c r="I33" s="70"/>
      <c r="J33" s="68"/>
      <c r="K33" s="68"/>
    </row>
    <row r="34" spans="1:11" ht="14.25" customHeight="1">
      <c r="A34" s="116"/>
      <c r="D34" s="69"/>
      <c r="E34" s="91" t="s">
        <v>1323</v>
      </c>
      <c r="F34" s="91" t="s">
        <v>1315</v>
      </c>
      <c r="G34" s="69"/>
      <c r="H34" s="69"/>
      <c r="I34" s="70"/>
      <c r="J34" s="68"/>
      <c r="K34" s="68"/>
    </row>
    <row r="35" spans="1:11" ht="14.25" customHeight="1">
      <c r="A35" s="116"/>
      <c r="D35" s="68"/>
      <c r="E35" s="88" t="s">
        <v>376</v>
      </c>
      <c r="F35" s="91" t="s">
        <v>1288</v>
      </c>
      <c r="G35" s="69"/>
      <c r="H35" s="69"/>
      <c r="I35" s="70"/>
      <c r="J35" s="68"/>
      <c r="K35" s="68"/>
    </row>
    <row r="36" spans="1:11" ht="14.25" customHeight="1">
      <c r="A36" s="116"/>
      <c r="D36" s="68"/>
      <c r="E36" s="91" t="s">
        <v>1301</v>
      </c>
      <c r="F36" s="91" t="s">
        <v>1949</v>
      </c>
      <c r="G36" s="69"/>
      <c r="H36" s="69"/>
      <c r="I36" s="70"/>
      <c r="J36" s="68"/>
      <c r="K36" s="68"/>
    </row>
    <row r="37" spans="1:11" ht="14.25" customHeight="1">
      <c r="A37" s="116"/>
      <c r="D37" s="68"/>
      <c r="E37" s="90" t="s">
        <v>1264</v>
      </c>
      <c r="F37" s="89" t="s">
        <v>1271</v>
      </c>
      <c r="G37" s="68"/>
      <c r="H37" s="68"/>
      <c r="I37" s="68"/>
      <c r="J37" s="68"/>
      <c r="K37" s="68"/>
    </row>
    <row r="38" spans="1:11" ht="14.25" customHeight="1">
      <c r="A38" s="116"/>
      <c r="C38" s="68"/>
      <c r="D38" s="68"/>
      <c r="E38" s="91" t="s">
        <v>1307</v>
      </c>
      <c r="F38" s="89" t="s">
        <v>1263</v>
      </c>
      <c r="G38" s="68"/>
      <c r="H38" s="68"/>
      <c r="I38" s="68"/>
      <c r="J38" s="68"/>
      <c r="K38" s="68"/>
    </row>
    <row r="39" spans="1:6" ht="14.25" customHeight="1">
      <c r="A39" s="116"/>
      <c r="E39" s="88" t="s">
        <v>379</v>
      </c>
      <c r="F39" s="89" t="s">
        <v>778</v>
      </c>
    </row>
    <row r="40" spans="1:6" ht="13.5">
      <c r="A40" s="116"/>
      <c r="E40" s="90" t="s">
        <v>1257</v>
      </c>
      <c r="F40" s="91" t="s">
        <v>1286</v>
      </c>
    </row>
    <row r="41" spans="1:6" ht="13.5">
      <c r="A41" s="116"/>
      <c r="E41" s="88" t="s">
        <v>1254</v>
      </c>
      <c r="F41" s="89" t="s">
        <v>1948</v>
      </c>
    </row>
    <row r="42" spans="1:6" ht="13.5">
      <c r="A42" s="116"/>
      <c r="E42" s="91" t="s">
        <v>1284</v>
      </c>
      <c r="F42" s="91" t="s">
        <v>1321</v>
      </c>
    </row>
    <row r="43" spans="1:6" ht="13.5">
      <c r="A43" s="116"/>
      <c r="E43" s="89" t="s">
        <v>1276</v>
      </c>
      <c r="F43" s="94" t="s">
        <v>1326</v>
      </c>
    </row>
    <row r="44" spans="1:6" ht="13.5">
      <c r="A44" s="116"/>
      <c r="E44" s="91" t="s">
        <v>1324</v>
      </c>
      <c r="F44" s="88" t="s">
        <v>1265</v>
      </c>
    </row>
    <row r="45" spans="1:6" ht="13.5">
      <c r="A45" s="116"/>
      <c r="E45" s="91" t="s">
        <v>1962</v>
      </c>
      <c r="F45" s="92" t="s">
        <v>1259</v>
      </c>
    </row>
    <row r="46" spans="1:6" ht="13.5">
      <c r="A46" s="116"/>
      <c r="E46" s="89" t="s">
        <v>1280</v>
      </c>
      <c r="F46" s="89" t="s">
        <v>1270</v>
      </c>
    </row>
    <row r="47" spans="1:6" ht="13.5">
      <c r="A47" s="116"/>
      <c r="E47" s="91" t="s">
        <v>1304</v>
      </c>
      <c r="F47" s="91" t="s">
        <v>1298</v>
      </c>
    </row>
    <row r="48" spans="1:6" ht="13.5">
      <c r="A48" s="116"/>
      <c r="E48" s="89" t="s">
        <v>1267</v>
      </c>
      <c r="F48" s="91" t="s">
        <v>1313</v>
      </c>
    </row>
    <row r="49" spans="1:6" ht="13.5">
      <c r="A49" s="116"/>
      <c r="E49" s="89" t="s">
        <v>372</v>
      </c>
      <c r="F49" s="91" t="s">
        <v>1314</v>
      </c>
    </row>
    <row r="50" spans="1:6" ht="13.5">
      <c r="A50" s="116"/>
      <c r="E50" s="91" t="s">
        <v>1293</v>
      </c>
      <c r="F50" s="89" t="s">
        <v>1273</v>
      </c>
    </row>
    <row r="51" spans="1:6" ht="13.5">
      <c r="A51" s="116"/>
      <c r="E51" s="91" t="s">
        <v>1299</v>
      </c>
      <c r="F51" s="94" t="s">
        <v>1330</v>
      </c>
    </row>
    <row r="52" spans="1:6" ht="13.5">
      <c r="A52" s="116"/>
      <c r="E52" s="91" t="s">
        <v>1289</v>
      </c>
      <c r="F52" s="91" t="s">
        <v>1309</v>
      </c>
    </row>
    <row r="53" spans="1:6" ht="13.5">
      <c r="A53" s="116"/>
      <c r="E53" s="91" t="s">
        <v>1296</v>
      </c>
      <c r="F53" s="88" t="s">
        <v>375</v>
      </c>
    </row>
    <row r="54" spans="5:6" ht="18">
      <c r="E54" s="68"/>
      <c r="F54" s="65"/>
    </row>
    <row r="55" spans="5:6" ht="18">
      <c r="E55" s="71"/>
      <c r="F55" s="71"/>
    </row>
    <row r="56" spans="5:6" ht="18">
      <c r="E56" s="71"/>
      <c r="F56" s="74"/>
    </row>
    <row r="57" ht="18">
      <c r="F57" s="69"/>
    </row>
    <row r="58" spans="5:6" ht="18">
      <c r="E58" s="70"/>
      <c r="F58" s="72"/>
    </row>
    <row r="59" spans="5:6" ht="18">
      <c r="E59" s="73"/>
      <c r="F59" s="65"/>
    </row>
    <row r="60" spans="5:6" ht="18">
      <c r="E60" s="71"/>
      <c r="F60" s="73"/>
    </row>
    <row r="61" spans="5:6" ht="18">
      <c r="E61" s="73"/>
      <c r="F61" s="71"/>
    </row>
    <row r="62" ht="18">
      <c r="E62" s="73"/>
    </row>
    <row r="65" ht="18">
      <c r="E65" s="68"/>
    </row>
    <row r="67" ht="18">
      <c r="E67" s="73"/>
    </row>
    <row r="68" ht="18">
      <c r="E68" s="70"/>
    </row>
    <row r="69" ht="18">
      <c r="E69" s="74"/>
    </row>
    <row r="70" ht="18">
      <c r="E70" s="73"/>
    </row>
    <row r="71" ht="18">
      <c r="E71" s="73"/>
    </row>
    <row r="72" ht="18">
      <c r="E72" s="71"/>
    </row>
    <row r="73" ht="18">
      <c r="E73" s="71"/>
    </row>
    <row r="74" ht="18">
      <c r="E74" s="73"/>
    </row>
    <row r="75" ht="18">
      <c r="E75" s="73"/>
    </row>
    <row r="77" ht="18">
      <c r="E77" s="71"/>
    </row>
    <row r="78" ht="18">
      <c r="E78" s="71"/>
    </row>
    <row r="79" ht="18">
      <c r="E79" s="73"/>
    </row>
    <row r="82" ht="18">
      <c r="E82" s="71"/>
    </row>
    <row r="83" ht="18">
      <c r="E83" s="73"/>
    </row>
    <row r="84" ht="18">
      <c r="E84" s="73"/>
    </row>
    <row r="88" ht="18">
      <c r="E88" s="73"/>
    </row>
    <row r="90" ht="18">
      <c r="E90" s="71"/>
    </row>
    <row r="91" ht="18">
      <c r="E91" s="74"/>
    </row>
    <row r="92" ht="18">
      <c r="E92" s="69"/>
    </row>
    <row r="93" ht="18">
      <c r="E93" s="72"/>
    </row>
    <row r="95" ht="18">
      <c r="E95" s="73"/>
    </row>
    <row r="96" ht="18">
      <c r="E96" s="71"/>
    </row>
    <row r="97" ht="18">
      <c r="E97" s="71"/>
    </row>
    <row r="99" ht="18">
      <c r="E99" s="74"/>
    </row>
    <row r="100" ht="18">
      <c r="E100" s="71"/>
    </row>
    <row r="101" ht="18">
      <c r="E101" s="69"/>
    </row>
    <row r="102" ht="18">
      <c r="E102" s="67"/>
    </row>
    <row r="103" ht="18">
      <c r="E103" s="68"/>
    </row>
  </sheetData>
  <mergeCells count="1">
    <mergeCell ref="A1:A53"/>
  </mergeCells>
  <printOptions/>
  <pageMargins left="0.5905511811023623" right="0.5905511811023623" top="0.7874015748031497" bottom="0.4724409448818898" header="0.5118110236220472" footer="0.511811023622047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dimension ref="A1:P56"/>
  <sheetViews>
    <sheetView view="pageBreakPreview" zoomScale="55" zoomScaleNormal="40" zoomScaleSheetLayoutView="55" workbookViewId="0" topLeftCell="A2">
      <selection activeCell="A121" sqref="A121:A160"/>
    </sheetView>
  </sheetViews>
  <sheetFormatPr defaultColWidth="9.00390625" defaultRowHeight="13.5"/>
  <cols>
    <col min="1" max="1" width="4.75390625" style="111" customWidth="1"/>
    <col min="3" max="3" width="4.875" style="0" customWidth="1"/>
    <col min="4" max="4" width="40.375" style="0" customWidth="1"/>
    <col min="5" max="5" width="5.75390625" style="0" bestFit="1" customWidth="1"/>
    <col min="6" max="6" width="21.25390625" style="0" customWidth="1"/>
    <col min="7" max="15" width="10.625" style="0" customWidth="1"/>
    <col min="16" max="16" width="11.00390625" style="0" customWidth="1"/>
    <col min="17" max="17" width="3.75390625" style="0" customWidth="1"/>
    <col min="18" max="24" width="10.625" style="0" customWidth="1"/>
  </cols>
  <sheetData>
    <row r="1" ht="13.5">
      <c r="A1" s="116">
        <v>38</v>
      </c>
    </row>
    <row r="2" spans="1:3" ht="19.5" customHeight="1">
      <c r="A2" s="116"/>
      <c r="C2" s="61" t="s">
        <v>1631</v>
      </c>
    </row>
    <row r="3" ht="13.5">
      <c r="A3" s="116"/>
    </row>
    <row r="4" spans="1:6" ht="13.5">
      <c r="A4" s="116"/>
      <c r="D4" s="49" t="s">
        <v>19</v>
      </c>
      <c r="E4" s="49"/>
      <c r="F4" s="49"/>
    </row>
    <row r="5" spans="1:16" ht="13.5">
      <c r="A5" s="116"/>
      <c r="G5">
        <v>10</v>
      </c>
      <c r="H5">
        <v>9</v>
      </c>
      <c r="I5">
        <v>8</v>
      </c>
      <c r="J5">
        <v>7</v>
      </c>
      <c r="K5">
        <v>6</v>
      </c>
      <c r="L5">
        <v>5</v>
      </c>
      <c r="M5">
        <v>4</v>
      </c>
      <c r="N5">
        <v>3</v>
      </c>
      <c r="O5">
        <v>2</v>
      </c>
      <c r="P5">
        <v>1</v>
      </c>
    </row>
    <row r="6" spans="1:16" ht="13.5">
      <c r="A6" s="116"/>
      <c r="G6" t="s">
        <v>1339</v>
      </c>
      <c r="H6" t="s">
        <v>1341</v>
      </c>
      <c r="I6" t="s">
        <v>1342</v>
      </c>
      <c r="J6" t="s">
        <v>1343</v>
      </c>
      <c r="K6" t="s">
        <v>1344</v>
      </c>
      <c r="L6" t="s">
        <v>1345</v>
      </c>
      <c r="M6" t="s">
        <v>1346</v>
      </c>
      <c r="N6" t="s">
        <v>1347</v>
      </c>
      <c r="O6" t="s">
        <v>1348</v>
      </c>
      <c r="P6" t="s">
        <v>1349</v>
      </c>
    </row>
    <row r="7" spans="1:16" ht="13.5">
      <c r="A7" s="116"/>
      <c r="C7">
        <v>1</v>
      </c>
      <c r="D7" t="s">
        <v>1597</v>
      </c>
      <c r="E7">
        <f>G7*G$5+H7*H$5+I7*I$5+J7*J$5+K7*K$5+L7*L$5+M7*M$5+N7*N$5+O7*O$5+P7*P$5</f>
        <v>296</v>
      </c>
      <c r="G7">
        <f>COUNTIF(Sheet1!$L:$L,'IV'!$C7)</f>
        <v>11</v>
      </c>
      <c r="H7">
        <f>COUNTIF(Sheet1!$M:$M,'IV'!$C7)</f>
        <v>4</v>
      </c>
      <c r="I7">
        <f>COUNTIF(Sheet1!$N:$N,'IV'!$C7)</f>
        <v>7</v>
      </c>
      <c r="J7">
        <f>COUNTIF(Sheet1!$O:$O,'IV'!$C7)</f>
        <v>5</v>
      </c>
      <c r="K7">
        <f>COUNTIF(Sheet1!$P:$P,'IV'!$C7)</f>
        <v>1</v>
      </c>
      <c r="L7">
        <f>COUNTIF(Sheet1!$Q:$Q,'IV'!$C7)</f>
        <v>2</v>
      </c>
      <c r="M7">
        <f>COUNTIF(Sheet1!$R:$R,'IV'!$C7)</f>
        <v>5</v>
      </c>
      <c r="N7">
        <f>COUNTIF(Sheet1!$S:$S,'IV'!$C7)</f>
        <v>3</v>
      </c>
      <c r="O7">
        <f>COUNTIF(Sheet1!$T:$T,'IV'!$C7)</f>
        <v>6</v>
      </c>
      <c r="P7">
        <f>COUNTIF(Sheet1!$U:$U,'IV'!$C7)</f>
        <v>2</v>
      </c>
    </row>
    <row r="8" spans="1:16" ht="13.5">
      <c r="A8" s="116"/>
      <c r="C8">
        <v>2</v>
      </c>
      <c r="D8" t="s">
        <v>1598</v>
      </c>
      <c r="E8">
        <f aca="true" t="shared" si="0" ref="E8:E32">G8*G$5+H8*H$5+I8*I$5+J8*J$5+K8*K$5+L8*L$5+M8*M$5+N8*N$5+O8*O$5+P8*P$5</f>
        <v>243</v>
      </c>
      <c r="G8">
        <f>COUNTIF(Sheet1!$L:$L,'IV'!$C8)</f>
        <v>5</v>
      </c>
      <c r="H8">
        <f>COUNTIF(Sheet1!$M:$M,'IV'!$C8)</f>
        <v>4</v>
      </c>
      <c r="I8">
        <f>COUNTIF(Sheet1!$N:$N,'IV'!$C8)</f>
        <v>4</v>
      </c>
      <c r="J8">
        <f>COUNTIF(Sheet1!$O:$O,'IV'!$C8)</f>
        <v>4</v>
      </c>
      <c r="K8">
        <f>COUNTIF(Sheet1!$P:$P,'IV'!$C8)</f>
        <v>8</v>
      </c>
      <c r="L8">
        <f>COUNTIF(Sheet1!$Q:$Q,'IV'!$C8)</f>
        <v>5</v>
      </c>
      <c r="M8">
        <f>COUNTIF(Sheet1!$R:$R,'IV'!$C8)</f>
        <v>1</v>
      </c>
      <c r="N8">
        <f>COUNTIF(Sheet1!$S:$S,'IV'!$C8)</f>
        <v>4</v>
      </c>
      <c r="O8">
        <f>COUNTIF(Sheet1!$T:$T,'IV'!$C8)</f>
        <v>1</v>
      </c>
      <c r="P8">
        <f>COUNTIF(Sheet1!$U:$U,'IV'!$C8)</f>
        <v>6</v>
      </c>
    </row>
    <row r="9" spans="1:16" ht="13.5">
      <c r="A9" s="116"/>
      <c r="C9">
        <v>3</v>
      </c>
      <c r="D9" t="s">
        <v>1599</v>
      </c>
      <c r="E9">
        <f t="shared" si="0"/>
        <v>30</v>
      </c>
      <c r="G9">
        <f>COUNTIF(Sheet1!$L:$L,'IV'!$C9)</f>
        <v>0</v>
      </c>
      <c r="H9">
        <f>COUNTIF(Sheet1!$M:$M,'IV'!$C9)</f>
        <v>0</v>
      </c>
      <c r="I9">
        <f>COUNTIF(Sheet1!$N:$N,'IV'!$C9)</f>
        <v>1</v>
      </c>
      <c r="J9">
        <f>COUNTIF(Sheet1!$O:$O,'IV'!$C9)</f>
        <v>3</v>
      </c>
      <c r="K9">
        <f>COUNTIF(Sheet1!$P:$P,'IV'!$C9)</f>
        <v>0</v>
      </c>
      <c r="L9">
        <f>COUNTIF(Sheet1!$Q:$Q,'IV'!$C9)</f>
        <v>0</v>
      </c>
      <c r="M9">
        <f>COUNTIF(Sheet1!$R:$R,'IV'!$C9)</f>
        <v>0</v>
      </c>
      <c r="N9">
        <f>COUNTIF(Sheet1!$S:$S,'IV'!$C9)</f>
        <v>0</v>
      </c>
      <c r="O9">
        <f>COUNTIF(Sheet1!$T:$T,'IV'!$C9)</f>
        <v>0</v>
      </c>
      <c r="P9">
        <f>COUNTIF(Sheet1!$U:$U,'IV'!$C9)</f>
        <v>1</v>
      </c>
    </row>
    <row r="10" spans="1:16" ht="13.5">
      <c r="A10" s="116"/>
      <c r="C10">
        <v>4</v>
      </c>
      <c r="D10" t="s">
        <v>1600</v>
      </c>
      <c r="E10">
        <f t="shared" si="0"/>
        <v>447</v>
      </c>
      <c r="G10">
        <f>COUNTIF(Sheet1!$L:$L,'IV'!$C10)</f>
        <v>5</v>
      </c>
      <c r="H10">
        <f>COUNTIF(Sheet1!$M:$M,'IV'!$C10)</f>
        <v>11</v>
      </c>
      <c r="I10">
        <f>COUNTIF(Sheet1!$N:$N,'IV'!$C10)</f>
        <v>7</v>
      </c>
      <c r="J10">
        <f>COUNTIF(Sheet1!$O:$O,'IV'!$C10)</f>
        <v>17</v>
      </c>
      <c r="K10">
        <f>COUNTIF(Sheet1!$P:$P,'IV'!$C10)</f>
        <v>12</v>
      </c>
      <c r="L10">
        <f>COUNTIF(Sheet1!$Q:$Q,'IV'!$C10)</f>
        <v>3</v>
      </c>
      <c r="M10">
        <f>COUNTIF(Sheet1!$R:$R,'IV'!$C10)</f>
        <v>4</v>
      </c>
      <c r="N10">
        <f>COUNTIF(Sheet1!$S:$S,'IV'!$C10)</f>
        <v>4</v>
      </c>
      <c r="O10">
        <f>COUNTIF(Sheet1!$T:$T,'IV'!$C10)</f>
        <v>3</v>
      </c>
      <c r="P10">
        <f>COUNTIF(Sheet1!$U:$U,'IV'!$C10)</f>
        <v>2</v>
      </c>
    </row>
    <row r="11" spans="1:16" ht="13.5">
      <c r="A11" s="116"/>
      <c r="C11">
        <v>5</v>
      </c>
      <c r="D11" t="s">
        <v>1601</v>
      </c>
      <c r="E11">
        <f t="shared" si="0"/>
        <v>321</v>
      </c>
      <c r="G11">
        <f>COUNTIF(Sheet1!$L:$L,'IV'!$C11)</f>
        <v>7</v>
      </c>
      <c r="H11">
        <f>COUNTIF(Sheet1!$M:$M,'IV'!$C11)</f>
        <v>5</v>
      </c>
      <c r="I11">
        <f>COUNTIF(Sheet1!$N:$N,'IV'!$C11)</f>
        <v>7</v>
      </c>
      <c r="J11">
        <f>COUNTIF(Sheet1!$O:$O,'IV'!$C11)</f>
        <v>5</v>
      </c>
      <c r="K11">
        <f>COUNTIF(Sheet1!$P:$P,'IV'!$C11)</f>
        <v>8</v>
      </c>
      <c r="L11">
        <f>COUNTIF(Sheet1!$Q:$Q,'IV'!$C11)</f>
        <v>4</v>
      </c>
      <c r="M11">
        <f>COUNTIF(Sheet1!$R:$R,'IV'!$C11)</f>
        <v>6</v>
      </c>
      <c r="N11">
        <f>COUNTIF(Sheet1!$S:$S,'IV'!$C11)</f>
        <v>3</v>
      </c>
      <c r="O11">
        <f>COUNTIF(Sheet1!$T:$T,'IV'!$C11)</f>
        <v>6</v>
      </c>
      <c r="P11">
        <f>COUNTIF(Sheet1!$U:$U,'IV'!$C11)</f>
        <v>2</v>
      </c>
    </row>
    <row r="12" spans="1:16" ht="13.5">
      <c r="A12" s="116"/>
      <c r="C12">
        <v>6</v>
      </c>
      <c r="D12" t="s">
        <v>1602</v>
      </c>
      <c r="E12">
        <f t="shared" si="0"/>
        <v>298</v>
      </c>
      <c r="G12">
        <f>COUNTIF(Sheet1!$L:$L,'IV'!$C12)</f>
        <v>3</v>
      </c>
      <c r="H12">
        <f>COUNTIF(Sheet1!$M:$M,'IV'!$C12)</f>
        <v>5</v>
      </c>
      <c r="I12">
        <f>COUNTIF(Sheet1!$N:$N,'IV'!$C12)</f>
        <v>7</v>
      </c>
      <c r="J12">
        <f>COUNTIF(Sheet1!$O:$O,'IV'!$C12)</f>
        <v>7</v>
      </c>
      <c r="K12">
        <f>COUNTIF(Sheet1!$P:$P,'IV'!$C12)</f>
        <v>3</v>
      </c>
      <c r="L12">
        <f>COUNTIF(Sheet1!$Q:$Q,'IV'!$C12)</f>
        <v>7</v>
      </c>
      <c r="M12">
        <f>COUNTIF(Sheet1!$R:$R,'IV'!$C12)</f>
        <v>10</v>
      </c>
      <c r="N12">
        <f>COUNTIF(Sheet1!$S:$S,'IV'!$C12)</f>
        <v>5</v>
      </c>
      <c r="O12">
        <f>COUNTIF(Sheet1!$T:$T,'IV'!$C12)</f>
        <v>3</v>
      </c>
      <c r="P12">
        <f>COUNTIF(Sheet1!$U:$U,'IV'!$C12)</f>
        <v>4</v>
      </c>
    </row>
    <row r="13" spans="1:16" ht="13.5">
      <c r="A13" s="116"/>
      <c r="C13">
        <v>7</v>
      </c>
      <c r="D13" t="s">
        <v>1603</v>
      </c>
      <c r="E13">
        <f t="shared" si="0"/>
        <v>453</v>
      </c>
      <c r="G13">
        <f>COUNTIF(Sheet1!$L:$L,'IV'!$C13)</f>
        <v>10</v>
      </c>
      <c r="H13">
        <f>COUNTIF(Sheet1!$M:$M,'IV'!$C13)</f>
        <v>10</v>
      </c>
      <c r="I13">
        <f>COUNTIF(Sheet1!$N:$N,'IV'!$C13)</f>
        <v>8</v>
      </c>
      <c r="J13">
        <f>COUNTIF(Sheet1!$O:$O,'IV'!$C13)</f>
        <v>7</v>
      </c>
      <c r="K13">
        <f>COUNTIF(Sheet1!$P:$P,'IV'!$C13)</f>
        <v>9</v>
      </c>
      <c r="L13">
        <f>COUNTIF(Sheet1!$Q:$Q,'IV'!$C13)</f>
        <v>9</v>
      </c>
      <c r="M13">
        <f>COUNTIF(Sheet1!$R:$R,'IV'!$C13)</f>
        <v>3</v>
      </c>
      <c r="N13">
        <f>COUNTIF(Sheet1!$S:$S,'IV'!$C13)</f>
        <v>9</v>
      </c>
      <c r="O13">
        <f>COUNTIF(Sheet1!$T:$T,'IV'!$C13)</f>
        <v>4</v>
      </c>
      <c r="P13">
        <f>COUNTIF(Sheet1!$U:$U,'IV'!$C13)</f>
        <v>4</v>
      </c>
    </row>
    <row r="14" spans="1:16" ht="13.5">
      <c r="A14" s="116"/>
      <c r="C14">
        <v>8</v>
      </c>
      <c r="D14" t="s">
        <v>1604</v>
      </c>
      <c r="E14">
        <f t="shared" si="0"/>
        <v>143</v>
      </c>
      <c r="G14">
        <f>COUNTIF(Sheet1!$L:$L,'IV'!$C14)</f>
        <v>1</v>
      </c>
      <c r="H14">
        <f>COUNTIF(Sheet1!$M:$M,'IV'!$C14)</f>
        <v>2</v>
      </c>
      <c r="I14">
        <f>COUNTIF(Sheet1!$N:$N,'IV'!$C14)</f>
        <v>1</v>
      </c>
      <c r="J14">
        <f>COUNTIF(Sheet1!$O:$O,'IV'!$C14)</f>
        <v>3</v>
      </c>
      <c r="K14">
        <f>COUNTIF(Sheet1!$P:$P,'IV'!$C14)</f>
        <v>6</v>
      </c>
      <c r="L14">
        <f>COUNTIF(Sheet1!$Q:$Q,'IV'!$C14)</f>
        <v>2</v>
      </c>
      <c r="M14">
        <f>COUNTIF(Sheet1!$R:$R,'IV'!$C14)</f>
        <v>4</v>
      </c>
      <c r="N14">
        <f>COUNTIF(Sheet1!$S:$S,'IV'!$C14)</f>
        <v>4</v>
      </c>
      <c r="O14">
        <f>COUNTIF(Sheet1!$T:$T,'IV'!$C14)</f>
        <v>4</v>
      </c>
      <c r="P14">
        <f>COUNTIF(Sheet1!$U:$U,'IV'!$C14)</f>
        <v>4</v>
      </c>
    </row>
    <row r="15" spans="1:16" ht="13.5">
      <c r="A15" s="116"/>
      <c r="C15">
        <v>9</v>
      </c>
      <c r="D15" t="s">
        <v>1605</v>
      </c>
      <c r="E15">
        <f t="shared" si="0"/>
        <v>401</v>
      </c>
      <c r="G15">
        <f>COUNTIF(Sheet1!$L:$L,'IV'!$C15)</f>
        <v>6</v>
      </c>
      <c r="H15">
        <f>COUNTIF(Sheet1!$M:$M,'IV'!$C15)</f>
        <v>12</v>
      </c>
      <c r="I15">
        <f>COUNTIF(Sheet1!$N:$N,'IV'!$C15)</f>
        <v>4</v>
      </c>
      <c r="J15">
        <f>COUNTIF(Sheet1!$O:$O,'IV'!$C15)</f>
        <v>9</v>
      </c>
      <c r="K15">
        <f>COUNTIF(Sheet1!$P:$P,'IV'!$C15)</f>
        <v>6</v>
      </c>
      <c r="L15">
        <f>COUNTIF(Sheet1!$Q:$Q,'IV'!$C15)</f>
        <v>11</v>
      </c>
      <c r="M15">
        <f>COUNTIF(Sheet1!$R:$R,'IV'!$C15)</f>
        <v>4</v>
      </c>
      <c r="N15">
        <f>COUNTIF(Sheet1!$S:$S,'IV'!$C15)</f>
        <v>5</v>
      </c>
      <c r="O15">
        <f>COUNTIF(Sheet1!$T:$T,'IV'!$C15)</f>
        <v>6</v>
      </c>
      <c r="P15">
        <f>COUNTIF(Sheet1!$U:$U,'IV'!$C15)</f>
        <v>4</v>
      </c>
    </row>
    <row r="16" spans="1:16" ht="13.5">
      <c r="A16" s="116"/>
      <c r="C16">
        <v>10</v>
      </c>
      <c r="D16" t="s">
        <v>1606</v>
      </c>
      <c r="E16">
        <f t="shared" si="0"/>
        <v>336</v>
      </c>
      <c r="G16">
        <f>COUNTIF(Sheet1!$L:$L,'IV'!$C16)</f>
        <v>5</v>
      </c>
      <c r="H16">
        <f>COUNTIF(Sheet1!$M:$M,'IV'!$C16)</f>
        <v>7</v>
      </c>
      <c r="I16">
        <f>COUNTIF(Sheet1!$N:$N,'IV'!$C16)</f>
        <v>6</v>
      </c>
      <c r="J16">
        <f>COUNTIF(Sheet1!$O:$O,'IV'!$C16)</f>
        <v>11</v>
      </c>
      <c r="K16">
        <f>COUNTIF(Sheet1!$P:$P,'IV'!$C16)</f>
        <v>5</v>
      </c>
      <c r="L16">
        <f>COUNTIF(Sheet1!$Q:$Q,'IV'!$C16)</f>
        <v>6</v>
      </c>
      <c r="M16">
        <f>COUNTIF(Sheet1!$R:$R,'IV'!$C16)</f>
        <v>5</v>
      </c>
      <c r="N16">
        <f>COUNTIF(Sheet1!$S:$S,'IV'!$C16)</f>
        <v>3</v>
      </c>
      <c r="O16">
        <f>COUNTIF(Sheet1!$T:$T,'IV'!$C16)</f>
        <v>4</v>
      </c>
      <c r="P16">
        <f>COUNTIF(Sheet1!$U:$U,'IV'!$C16)</f>
        <v>1</v>
      </c>
    </row>
    <row r="17" spans="1:16" ht="13.5">
      <c r="A17" s="116"/>
      <c r="C17">
        <v>11</v>
      </c>
      <c r="D17" t="s">
        <v>1607</v>
      </c>
      <c r="E17">
        <f t="shared" si="0"/>
        <v>564</v>
      </c>
      <c r="G17">
        <f>COUNTIF(Sheet1!$L:$L,'IV'!$C17)</f>
        <v>10</v>
      </c>
      <c r="H17">
        <f>COUNTIF(Sheet1!$M:$M,'IV'!$C17)</f>
        <v>10</v>
      </c>
      <c r="I17">
        <f>COUNTIF(Sheet1!$N:$N,'IV'!$C17)</f>
        <v>11</v>
      </c>
      <c r="J17">
        <f>COUNTIF(Sheet1!$O:$O,'IV'!$C17)</f>
        <v>15</v>
      </c>
      <c r="K17">
        <f>COUNTIF(Sheet1!$P:$P,'IV'!$C17)</f>
        <v>9</v>
      </c>
      <c r="L17">
        <f>COUNTIF(Sheet1!$Q:$Q,'IV'!$C17)</f>
        <v>14</v>
      </c>
      <c r="M17">
        <f>COUNTIF(Sheet1!$R:$R,'IV'!$C17)</f>
        <v>5</v>
      </c>
      <c r="N17">
        <f>COUNTIF(Sheet1!$S:$S,'IV'!$C17)</f>
        <v>6</v>
      </c>
      <c r="O17">
        <f>COUNTIF(Sheet1!$T:$T,'IV'!$C17)</f>
        <v>7</v>
      </c>
      <c r="P17">
        <f>COUNTIF(Sheet1!$U:$U,'IV'!$C17)</f>
        <v>5</v>
      </c>
    </row>
    <row r="18" spans="1:16" ht="13.5">
      <c r="A18" s="116"/>
      <c r="C18">
        <v>12</v>
      </c>
      <c r="D18" t="s">
        <v>1608</v>
      </c>
      <c r="E18">
        <f t="shared" si="0"/>
        <v>273</v>
      </c>
      <c r="G18">
        <f>COUNTIF(Sheet1!$L:$L,'IV'!$C18)</f>
        <v>11</v>
      </c>
      <c r="H18">
        <f>COUNTIF(Sheet1!$M:$M,'IV'!$C18)</f>
        <v>4</v>
      </c>
      <c r="I18">
        <f>COUNTIF(Sheet1!$N:$N,'IV'!$C18)</f>
        <v>3</v>
      </c>
      <c r="J18">
        <f>COUNTIF(Sheet1!$O:$O,'IV'!$C18)</f>
        <v>2</v>
      </c>
      <c r="K18">
        <f>COUNTIF(Sheet1!$P:$P,'IV'!$C18)</f>
        <v>5</v>
      </c>
      <c r="L18">
        <f>COUNTIF(Sheet1!$Q:$Q,'IV'!$C18)</f>
        <v>5</v>
      </c>
      <c r="M18">
        <f>COUNTIF(Sheet1!$R:$R,'IV'!$C18)</f>
        <v>5</v>
      </c>
      <c r="N18">
        <f>COUNTIF(Sheet1!$S:$S,'IV'!$C18)</f>
        <v>1</v>
      </c>
      <c r="O18">
        <f>COUNTIF(Sheet1!$T:$T,'IV'!$C18)</f>
        <v>4</v>
      </c>
      <c r="P18">
        <f>COUNTIF(Sheet1!$U:$U,'IV'!$C18)</f>
        <v>3</v>
      </c>
    </row>
    <row r="19" spans="1:16" ht="13.5">
      <c r="A19" s="116"/>
      <c r="C19">
        <v>13</v>
      </c>
      <c r="D19" t="s">
        <v>1609</v>
      </c>
      <c r="E19">
        <f t="shared" si="0"/>
        <v>95</v>
      </c>
      <c r="G19">
        <f>COUNTIF(Sheet1!$L:$L,'IV'!$C19)</f>
        <v>1</v>
      </c>
      <c r="H19">
        <f>COUNTIF(Sheet1!$M:$M,'IV'!$C19)</f>
        <v>1</v>
      </c>
      <c r="I19">
        <f>COUNTIF(Sheet1!$N:$N,'IV'!$C19)</f>
        <v>4</v>
      </c>
      <c r="J19">
        <f>COUNTIF(Sheet1!$O:$O,'IV'!$C19)</f>
        <v>1</v>
      </c>
      <c r="K19">
        <f>COUNTIF(Sheet1!$P:$P,'IV'!$C19)</f>
        <v>1</v>
      </c>
      <c r="L19">
        <f>COUNTIF(Sheet1!$Q:$Q,'IV'!$C19)</f>
        <v>3</v>
      </c>
      <c r="M19">
        <f>COUNTIF(Sheet1!$R:$R,'IV'!$C19)</f>
        <v>2</v>
      </c>
      <c r="N19">
        <f>COUNTIF(Sheet1!$S:$S,'IV'!$C19)</f>
        <v>2</v>
      </c>
      <c r="O19">
        <f>COUNTIF(Sheet1!$T:$T,'IV'!$C19)</f>
        <v>1</v>
      </c>
      <c r="P19">
        <f>COUNTIF(Sheet1!$U:$U,'IV'!$C19)</f>
        <v>0</v>
      </c>
    </row>
    <row r="20" spans="1:16" ht="13.5">
      <c r="A20" s="116"/>
      <c r="C20">
        <v>14</v>
      </c>
      <c r="D20" t="s">
        <v>1610</v>
      </c>
      <c r="E20">
        <f t="shared" si="0"/>
        <v>117</v>
      </c>
      <c r="G20">
        <f>COUNTIF(Sheet1!$L:$L,'IV'!$C20)</f>
        <v>0</v>
      </c>
      <c r="H20">
        <f>COUNTIF(Sheet1!$M:$M,'IV'!$C20)</f>
        <v>1</v>
      </c>
      <c r="I20">
        <f>COUNTIF(Sheet1!$N:$N,'IV'!$C20)</f>
        <v>1</v>
      </c>
      <c r="J20">
        <f>COUNTIF(Sheet1!$O:$O,'IV'!$C20)</f>
        <v>3</v>
      </c>
      <c r="K20">
        <f>COUNTIF(Sheet1!$P:$P,'IV'!$C20)</f>
        <v>4</v>
      </c>
      <c r="L20">
        <f>COUNTIF(Sheet1!$Q:$Q,'IV'!$C20)</f>
        <v>4</v>
      </c>
      <c r="M20">
        <f>COUNTIF(Sheet1!$R:$R,'IV'!$C20)</f>
        <v>5</v>
      </c>
      <c r="N20">
        <f>COUNTIF(Sheet1!$S:$S,'IV'!$C20)</f>
        <v>2</v>
      </c>
      <c r="O20">
        <f>COUNTIF(Sheet1!$T:$T,'IV'!$C20)</f>
        <v>3</v>
      </c>
      <c r="P20">
        <f>COUNTIF(Sheet1!$U:$U,'IV'!$C20)</f>
        <v>3</v>
      </c>
    </row>
    <row r="21" spans="1:16" ht="13.5">
      <c r="A21" s="116"/>
      <c r="C21">
        <v>15</v>
      </c>
      <c r="D21" t="s">
        <v>1336</v>
      </c>
      <c r="E21">
        <f t="shared" si="0"/>
        <v>25</v>
      </c>
      <c r="G21">
        <f>COUNTIF(Sheet1!$L:$L,'IV'!$C21)</f>
        <v>0</v>
      </c>
      <c r="H21">
        <f>COUNTIF(Sheet1!$M:$M,'IV'!$C21)</f>
        <v>0</v>
      </c>
      <c r="I21">
        <f>COUNTIF(Sheet1!$N:$N,'IV'!$C21)</f>
        <v>0</v>
      </c>
      <c r="J21">
        <f>COUNTIF(Sheet1!$O:$O,'IV'!$C21)</f>
        <v>0</v>
      </c>
      <c r="K21">
        <f>COUNTIF(Sheet1!$P:$P,'IV'!$C21)</f>
        <v>1</v>
      </c>
      <c r="L21">
        <f>COUNTIF(Sheet1!$Q:$Q,'IV'!$C21)</f>
        <v>1</v>
      </c>
      <c r="M21">
        <f>COUNTIF(Sheet1!$R:$R,'IV'!$C21)</f>
        <v>1</v>
      </c>
      <c r="N21">
        <f>COUNTIF(Sheet1!$S:$S,'IV'!$C21)</f>
        <v>1</v>
      </c>
      <c r="O21">
        <f>COUNTIF(Sheet1!$T:$T,'IV'!$C21)</f>
        <v>2</v>
      </c>
      <c r="P21">
        <f>COUNTIF(Sheet1!$U:$U,'IV'!$C21)</f>
        <v>3</v>
      </c>
    </row>
    <row r="22" spans="1:16" ht="13.5">
      <c r="A22" s="116"/>
      <c r="C22">
        <v>16</v>
      </c>
      <c r="D22" t="s">
        <v>1612</v>
      </c>
      <c r="E22">
        <f t="shared" si="0"/>
        <v>230</v>
      </c>
      <c r="G22">
        <f>COUNTIF(Sheet1!$L:$L,'IV'!$C22)</f>
        <v>8</v>
      </c>
      <c r="H22">
        <f>COUNTIF(Sheet1!$M:$M,'IV'!$C22)</f>
        <v>6</v>
      </c>
      <c r="I22">
        <f>COUNTIF(Sheet1!$N:$N,'IV'!$C22)</f>
        <v>5</v>
      </c>
      <c r="J22">
        <f>COUNTIF(Sheet1!$O:$O,'IV'!$C22)</f>
        <v>3</v>
      </c>
      <c r="K22">
        <f>COUNTIF(Sheet1!$P:$P,'IV'!$C22)</f>
        <v>4</v>
      </c>
      <c r="L22">
        <f>COUNTIF(Sheet1!$Q:$Q,'IV'!$C22)</f>
        <v>0</v>
      </c>
      <c r="M22">
        <f>COUNTIF(Sheet1!$R:$R,'IV'!$C22)</f>
        <v>1</v>
      </c>
      <c r="N22">
        <f>COUNTIF(Sheet1!$S:$S,'IV'!$C22)</f>
        <v>2</v>
      </c>
      <c r="O22">
        <f>COUNTIF(Sheet1!$T:$T,'IV'!$C22)</f>
        <v>0</v>
      </c>
      <c r="P22">
        <f>COUNTIF(Sheet1!$U:$U,'IV'!$C22)</f>
        <v>1</v>
      </c>
    </row>
    <row r="23" spans="1:16" ht="13.5">
      <c r="A23" s="116"/>
      <c r="C23">
        <v>17</v>
      </c>
      <c r="D23" t="s">
        <v>1613</v>
      </c>
      <c r="E23">
        <f t="shared" si="0"/>
        <v>573</v>
      </c>
      <c r="G23">
        <f>COUNTIF(Sheet1!$L:$L,'IV'!$C23)</f>
        <v>18</v>
      </c>
      <c r="H23">
        <f>COUNTIF(Sheet1!$M:$M,'IV'!$C23)</f>
        <v>12</v>
      </c>
      <c r="I23">
        <f>COUNTIF(Sheet1!$N:$N,'IV'!$C23)</f>
        <v>13</v>
      </c>
      <c r="J23">
        <f>COUNTIF(Sheet1!$O:$O,'IV'!$C23)</f>
        <v>7</v>
      </c>
      <c r="K23">
        <f>COUNTIF(Sheet1!$P:$P,'IV'!$C23)</f>
        <v>7</v>
      </c>
      <c r="L23">
        <f>COUNTIF(Sheet1!$Q:$Q,'IV'!$C23)</f>
        <v>6</v>
      </c>
      <c r="M23">
        <f>COUNTIF(Sheet1!$R:$R,'IV'!$C23)</f>
        <v>9</v>
      </c>
      <c r="N23">
        <f>COUNTIF(Sheet1!$S:$S,'IV'!$C23)</f>
        <v>5</v>
      </c>
      <c r="O23">
        <f>COUNTIF(Sheet1!$T:$T,'IV'!$C23)</f>
        <v>4</v>
      </c>
      <c r="P23">
        <f>COUNTIF(Sheet1!$U:$U,'IV'!$C23)</f>
        <v>1</v>
      </c>
    </row>
    <row r="24" spans="1:16" ht="13.5">
      <c r="A24" s="116"/>
      <c r="C24">
        <v>18</v>
      </c>
      <c r="D24" t="s">
        <v>1614</v>
      </c>
      <c r="E24">
        <f t="shared" si="0"/>
        <v>313</v>
      </c>
      <c r="G24">
        <f>COUNTIF(Sheet1!$L:$L,'IV'!$C24)</f>
        <v>1</v>
      </c>
      <c r="H24">
        <f>COUNTIF(Sheet1!$M:$M,'IV'!$C24)</f>
        <v>6</v>
      </c>
      <c r="I24">
        <f>COUNTIF(Sheet1!$N:$N,'IV'!$C24)</f>
        <v>7</v>
      </c>
      <c r="J24">
        <f>COUNTIF(Sheet1!$O:$O,'IV'!$C24)</f>
        <v>7</v>
      </c>
      <c r="K24">
        <f>COUNTIF(Sheet1!$P:$P,'IV'!$C24)</f>
        <v>8</v>
      </c>
      <c r="L24">
        <f>COUNTIF(Sheet1!$Q:$Q,'IV'!$C24)</f>
        <v>5</v>
      </c>
      <c r="M24">
        <f>COUNTIF(Sheet1!$R:$R,'IV'!$C24)</f>
        <v>6</v>
      </c>
      <c r="N24">
        <f>COUNTIF(Sheet1!$S:$S,'IV'!$C24)</f>
        <v>9</v>
      </c>
      <c r="O24">
        <f>COUNTIF(Sheet1!$T:$T,'IV'!$C24)</f>
        <v>8</v>
      </c>
      <c r="P24">
        <f>COUNTIF(Sheet1!$U:$U,'IV'!$C24)</f>
        <v>4</v>
      </c>
    </row>
    <row r="25" spans="1:16" ht="13.5">
      <c r="A25" s="116"/>
      <c r="C25">
        <v>19</v>
      </c>
      <c r="D25" t="s">
        <v>1615</v>
      </c>
      <c r="E25">
        <f t="shared" si="0"/>
        <v>49</v>
      </c>
      <c r="G25">
        <f>COUNTIF(Sheet1!$L:$L,'IV'!$C25)</f>
        <v>0</v>
      </c>
      <c r="H25">
        <f>COUNTIF(Sheet1!$M:$M,'IV'!$C25)</f>
        <v>0</v>
      </c>
      <c r="I25">
        <f>COUNTIF(Sheet1!$N:$N,'IV'!$C25)</f>
        <v>0</v>
      </c>
      <c r="J25">
        <f>COUNTIF(Sheet1!$O:$O,'IV'!$C25)</f>
        <v>1</v>
      </c>
      <c r="K25">
        <f>COUNTIF(Sheet1!$P:$P,'IV'!$C25)</f>
        <v>2</v>
      </c>
      <c r="L25">
        <f>COUNTIF(Sheet1!$Q:$Q,'IV'!$C25)</f>
        <v>2</v>
      </c>
      <c r="M25">
        <f>COUNTIF(Sheet1!$R:$R,'IV'!$C25)</f>
        <v>2</v>
      </c>
      <c r="N25">
        <f>COUNTIF(Sheet1!$S:$S,'IV'!$C25)</f>
        <v>1</v>
      </c>
      <c r="O25">
        <f>COUNTIF(Sheet1!$T:$T,'IV'!$C25)</f>
        <v>3</v>
      </c>
      <c r="P25">
        <f>COUNTIF(Sheet1!$U:$U,'IV'!$C25)</f>
        <v>3</v>
      </c>
    </row>
    <row r="26" spans="1:16" ht="13.5">
      <c r="A26" s="116"/>
      <c r="C26">
        <v>20</v>
      </c>
      <c r="D26" t="s">
        <v>1616</v>
      </c>
      <c r="E26">
        <f t="shared" si="0"/>
        <v>111</v>
      </c>
      <c r="G26">
        <f>COUNTIF(Sheet1!$L:$L,'IV'!$C26)</f>
        <v>0</v>
      </c>
      <c r="H26">
        <f>COUNTIF(Sheet1!$M:$M,'IV'!$C26)</f>
        <v>2</v>
      </c>
      <c r="I26">
        <f>COUNTIF(Sheet1!$N:$N,'IV'!$C26)</f>
        <v>3</v>
      </c>
      <c r="J26">
        <f>COUNTIF(Sheet1!$O:$O,'IV'!$C26)</f>
        <v>2</v>
      </c>
      <c r="K26">
        <f>COUNTIF(Sheet1!$P:$P,'IV'!$C26)</f>
        <v>3</v>
      </c>
      <c r="L26">
        <f>COUNTIF(Sheet1!$Q:$Q,'IV'!$C26)</f>
        <v>2</v>
      </c>
      <c r="M26">
        <f>COUNTIF(Sheet1!$R:$R,'IV'!$C26)</f>
        <v>2</v>
      </c>
      <c r="N26">
        <f>COUNTIF(Sheet1!$S:$S,'IV'!$C26)</f>
        <v>3</v>
      </c>
      <c r="O26">
        <f>COUNTIF(Sheet1!$T:$T,'IV'!$C26)</f>
        <v>4</v>
      </c>
      <c r="P26">
        <f>COUNTIF(Sheet1!$U:$U,'IV'!$C26)</f>
        <v>2</v>
      </c>
    </row>
    <row r="27" spans="1:16" ht="13.5">
      <c r="A27" s="116"/>
      <c r="C27">
        <v>21</v>
      </c>
      <c r="D27" t="s">
        <v>1617</v>
      </c>
      <c r="E27">
        <f t="shared" si="0"/>
        <v>255</v>
      </c>
      <c r="G27">
        <f>COUNTIF(Sheet1!$L:$L,'IV'!$C27)</f>
        <v>6</v>
      </c>
      <c r="H27">
        <f>COUNTIF(Sheet1!$M:$M,'IV'!$C27)</f>
        <v>5</v>
      </c>
      <c r="I27">
        <f>COUNTIF(Sheet1!$N:$N,'IV'!$C27)</f>
        <v>4</v>
      </c>
      <c r="J27">
        <f>COUNTIF(Sheet1!$O:$O,'IV'!$C27)</f>
        <v>5</v>
      </c>
      <c r="K27">
        <f>COUNTIF(Sheet1!$P:$P,'IV'!$C27)</f>
        <v>5</v>
      </c>
      <c r="L27">
        <f>COUNTIF(Sheet1!$Q:$Q,'IV'!$C27)</f>
        <v>4</v>
      </c>
      <c r="M27">
        <f>COUNTIF(Sheet1!$R:$R,'IV'!$C27)</f>
        <v>3</v>
      </c>
      <c r="N27">
        <f>COUNTIF(Sheet1!$S:$S,'IV'!$C27)</f>
        <v>6</v>
      </c>
      <c r="O27">
        <f>COUNTIF(Sheet1!$T:$T,'IV'!$C27)</f>
        <v>0</v>
      </c>
      <c r="P27">
        <f>COUNTIF(Sheet1!$U:$U,'IV'!$C27)</f>
        <v>3</v>
      </c>
    </row>
    <row r="28" spans="1:16" ht="13.5" customHeight="1" hidden="1">
      <c r="A28" s="116"/>
      <c r="C28">
        <v>22</v>
      </c>
      <c r="E28">
        <f>G28*G$5+H28*H$5+I28*I$5+J28*J$5+K28*K$5+L28*L$5+M28*M$5+N28*N$5+O28*O$5+P28*P$5</f>
        <v>304</v>
      </c>
      <c r="G28">
        <f>COUNTIF(Sheet1!$L:$L,'IV'!$C28)</f>
        <v>9</v>
      </c>
      <c r="H28">
        <f>COUNTIF(Sheet1!$M:$M,'IV'!$C28)</f>
        <v>7</v>
      </c>
      <c r="I28">
        <f>COUNTIF(Sheet1!$N:$N,'IV'!$C28)</f>
        <v>10</v>
      </c>
      <c r="J28">
        <f>COUNTIF(Sheet1!$O:$O,'IV'!$C28)</f>
        <v>2</v>
      </c>
      <c r="K28">
        <f>COUNTIF(Sheet1!$P:$P,'IV'!$C28)</f>
        <v>2</v>
      </c>
      <c r="L28">
        <f>COUNTIF(Sheet1!$Q:$Q,'IV'!$C28)</f>
        <v>4</v>
      </c>
      <c r="M28">
        <f>COUNTIF(Sheet1!$R:$R,'IV'!$C28)</f>
        <v>4</v>
      </c>
      <c r="N28">
        <f>COUNTIF(Sheet1!$S:$S,'IV'!$C28)</f>
        <v>2</v>
      </c>
      <c r="O28">
        <f>COUNTIF(Sheet1!$T:$T,'IV'!$C28)</f>
        <v>0</v>
      </c>
      <c r="P28">
        <f>COUNTIF(Sheet1!$U:$U,'IV'!$C28)</f>
        <v>3</v>
      </c>
    </row>
    <row r="29" spans="1:16" ht="13.5" customHeight="1" hidden="1">
      <c r="A29" s="116"/>
      <c r="C29">
        <v>23</v>
      </c>
      <c r="E29">
        <f t="shared" si="0"/>
        <v>153</v>
      </c>
      <c r="G29">
        <f>COUNTIF(Sheet1!$L:$L,'IV'!$C29)</f>
        <v>2</v>
      </c>
      <c r="H29">
        <f>COUNTIF(Sheet1!$M:$M,'IV'!$C29)</f>
        <v>7</v>
      </c>
      <c r="I29">
        <f>COUNTIF(Sheet1!$N:$N,'IV'!$C29)</f>
        <v>4</v>
      </c>
      <c r="J29">
        <f>COUNTIF(Sheet1!$O:$O,'IV'!$C29)</f>
        <v>0</v>
      </c>
      <c r="K29">
        <f>COUNTIF(Sheet1!$P:$P,'IV'!$C29)</f>
        <v>4</v>
      </c>
      <c r="L29">
        <f>COUNTIF(Sheet1!$Q:$Q,'IV'!$C29)</f>
        <v>0</v>
      </c>
      <c r="M29">
        <f>COUNTIF(Sheet1!$R:$R,'IV'!$C29)</f>
        <v>1</v>
      </c>
      <c r="N29">
        <f>COUNTIF(Sheet1!$S:$S,'IV'!$C29)</f>
        <v>2</v>
      </c>
      <c r="O29">
        <f>COUNTIF(Sheet1!$T:$T,'IV'!$C29)</f>
        <v>2</v>
      </c>
      <c r="P29">
        <f>COUNTIF(Sheet1!$U:$U,'IV'!$C29)</f>
        <v>0</v>
      </c>
    </row>
    <row r="30" spans="1:16" ht="13.5" customHeight="1" hidden="1">
      <c r="A30" s="116"/>
      <c r="C30">
        <v>24</v>
      </c>
      <c r="E30">
        <f t="shared" si="0"/>
        <v>101</v>
      </c>
      <c r="G30">
        <f>COUNTIF(Sheet1!$L:$L,'IV'!$C30)</f>
        <v>0</v>
      </c>
      <c r="H30">
        <f>COUNTIF(Sheet1!$M:$M,'IV'!$C30)</f>
        <v>1</v>
      </c>
      <c r="I30">
        <f>COUNTIF(Sheet1!$N:$N,'IV'!$C30)</f>
        <v>5</v>
      </c>
      <c r="J30">
        <f>COUNTIF(Sheet1!$O:$O,'IV'!$C30)</f>
        <v>3</v>
      </c>
      <c r="K30">
        <f>COUNTIF(Sheet1!$P:$P,'IV'!$C30)</f>
        <v>1</v>
      </c>
      <c r="L30">
        <f>COUNTIF(Sheet1!$Q:$Q,'IV'!$C30)</f>
        <v>2</v>
      </c>
      <c r="M30">
        <f>COUNTIF(Sheet1!$R:$R,'IV'!$C30)</f>
        <v>3</v>
      </c>
      <c r="N30">
        <f>COUNTIF(Sheet1!$S:$S,'IV'!$C30)</f>
        <v>0</v>
      </c>
      <c r="O30">
        <f>COUNTIF(Sheet1!$T:$T,'IV'!$C30)</f>
        <v>1</v>
      </c>
      <c r="P30">
        <f>COUNTIF(Sheet1!$U:$U,'IV'!$C30)</f>
        <v>1</v>
      </c>
    </row>
    <row r="31" spans="1:16" ht="13.5" customHeight="1" hidden="1">
      <c r="A31" s="116"/>
      <c r="C31">
        <v>25</v>
      </c>
      <c r="E31">
        <f t="shared" si="0"/>
        <v>46</v>
      </c>
      <c r="G31">
        <f>COUNTIF(Sheet1!$L:$L,'IV'!$C31)</f>
        <v>3</v>
      </c>
      <c r="H31">
        <f>COUNTIF(Sheet1!$M:$M,'IV'!$C31)</f>
        <v>1</v>
      </c>
      <c r="I31">
        <f>COUNTIF(Sheet1!$N:$N,'IV'!$C31)</f>
        <v>0</v>
      </c>
      <c r="J31">
        <f>COUNTIF(Sheet1!$O:$O,'IV'!$C31)</f>
        <v>0</v>
      </c>
      <c r="K31">
        <f>COUNTIF(Sheet1!$P:$P,'IV'!$C31)</f>
        <v>0</v>
      </c>
      <c r="L31">
        <f>COUNTIF(Sheet1!$Q:$Q,'IV'!$C31)</f>
        <v>1</v>
      </c>
      <c r="M31">
        <f>COUNTIF(Sheet1!$R:$R,'IV'!$C31)</f>
        <v>0</v>
      </c>
      <c r="N31">
        <f>COUNTIF(Sheet1!$S:$S,'IV'!$C31)</f>
        <v>0</v>
      </c>
      <c r="O31">
        <f>COUNTIF(Sheet1!$T:$T,'IV'!$C31)</f>
        <v>1</v>
      </c>
      <c r="P31">
        <f>COUNTIF(Sheet1!$U:$U,'IV'!$C31)</f>
        <v>0</v>
      </c>
    </row>
    <row r="32" spans="1:16" ht="13.5" customHeight="1" hidden="1">
      <c r="A32" s="116"/>
      <c r="C32">
        <v>26</v>
      </c>
      <c r="E32">
        <f t="shared" si="0"/>
        <v>8</v>
      </c>
      <c r="G32">
        <f>COUNTIF(Sheet1!$L:$L,'IV'!$C32)</f>
        <v>0</v>
      </c>
      <c r="H32">
        <f>COUNTIF(Sheet1!$M:$M,'IV'!$C32)</f>
        <v>0</v>
      </c>
      <c r="I32">
        <f>COUNTIF(Sheet1!$N:$N,'IV'!$C32)</f>
        <v>1</v>
      </c>
      <c r="J32">
        <f>COUNTIF(Sheet1!$O:$O,'IV'!$C32)</f>
        <v>0</v>
      </c>
      <c r="K32">
        <f>COUNTIF(Sheet1!$P:$P,'IV'!$C32)</f>
        <v>0</v>
      </c>
      <c r="L32">
        <f>COUNTIF(Sheet1!$Q:$Q,'IV'!$C32)</f>
        <v>0</v>
      </c>
      <c r="M32">
        <f>COUNTIF(Sheet1!$R:$R,'IV'!$C32)</f>
        <v>0</v>
      </c>
      <c r="N32">
        <f>COUNTIF(Sheet1!$S:$S,'IV'!$C32)</f>
        <v>0</v>
      </c>
      <c r="O32">
        <f>COUNTIF(Sheet1!$T:$T,'IV'!$C32)</f>
        <v>0</v>
      </c>
      <c r="P32">
        <f>COUNTIF(Sheet1!$U:$U,'IV'!$C32)</f>
        <v>0</v>
      </c>
    </row>
    <row r="33" spans="1:16" ht="13.5">
      <c r="A33" s="116"/>
      <c r="D33" t="s">
        <v>1340</v>
      </c>
      <c r="E33">
        <f>SUM(E28:E32)</f>
        <v>612</v>
      </c>
      <c r="G33">
        <f>COUNTIF(Sheet1!$L:$L,'IV'!$C33)</f>
        <v>0</v>
      </c>
      <c r="H33">
        <f>COUNTIF(Sheet1!$M:$M,'IV'!$C33)</f>
        <v>0</v>
      </c>
      <c r="I33">
        <f>COUNTIF(Sheet1!$N:$N,'IV'!$C33)</f>
        <v>0</v>
      </c>
      <c r="J33">
        <f>COUNTIF(Sheet1!$O:$O,'IV'!$C33)</f>
        <v>0</v>
      </c>
      <c r="K33">
        <f>COUNTIF(Sheet1!$P:$P,'IV'!$C33)</f>
        <v>0</v>
      </c>
      <c r="L33">
        <f>COUNTIF(Sheet1!$Q:$Q,'IV'!$C33)</f>
        <v>0</v>
      </c>
      <c r="M33">
        <f>COUNTIF(Sheet1!$R:$R,'IV'!$C33)</f>
        <v>0</v>
      </c>
      <c r="N33">
        <f>COUNTIF(Sheet1!$S:$S,'IV'!$C33)</f>
        <v>0</v>
      </c>
      <c r="O33">
        <f>COUNTIF(Sheet1!$T:$T,'IV'!$C33)</f>
        <v>0</v>
      </c>
      <c r="P33">
        <f>COUNTIF(Sheet1!$U:$U,'IV'!$C33)</f>
        <v>0</v>
      </c>
    </row>
    <row r="34" ht="13.5">
      <c r="A34" s="116"/>
    </row>
    <row r="35" spans="1:4" ht="40.5">
      <c r="A35" s="116"/>
      <c r="C35" s="50"/>
      <c r="D35" s="75" t="s">
        <v>1350</v>
      </c>
    </row>
    <row r="36" spans="1:10" ht="13.5">
      <c r="A36" s="116"/>
      <c r="E36" s="1"/>
      <c r="F36" s="1"/>
      <c r="I36" t="s">
        <v>1335</v>
      </c>
      <c r="J36">
        <v>25</v>
      </c>
    </row>
    <row r="37" spans="1:10" ht="13.5">
      <c r="A37" s="116"/>
      <c r="D37" s="1"/>
      <c r="E37" s="1"/>
      <c r="F37" s="1"/>
      <c r="I37" t="s">
        <v>1332</v>
      </c>
      <c r="J37">
        <v>30</v>
      </c>
    </row>
    <row r="38" spans="1:10" ht="13.5">
      <c r="A38" s="116"/>
      <c r="D38" s="1"/>
      <c r="E38" s="1"/>
      <c r="F38" s="1"/>
      <c r="I38" t="s">
        <v>1338</v>
      </c>
      <c r="J38">
        <v>50</v>
      </c>
    </row>
    <row r="39" spans="1:10" ht="13.5">
      <c r="A39" s="116"/>
      <c r="D39" s="1"/>
      <c r="E39" s="1"/>
      <c r="F39" s="1"/>
      <c r="I39" t="s">
        <v>1359</v>
      </c>
      <c r="J39">
        <v>95</v>
      </c>
    </row>
    <row r="40" spans="1:10" ht="13.5">
      <c r="A40" s="116"/>
      <c r="D40" s="1"/>
      <c r="E40" s="1"/>
      <c r="F40" s="1"/>
      <c r="I40" t="s">
        <v>1363</v>
      </c>
      <c r="J40">
        <v>114</v>
      </c>
    </row>
    <row r="41" spans="1:10" ht="13.5">
      <c r="A41" s="116"/>
      <c r="D41" s="1"/>
      <c r="E41" s="1"/>
      <c r="F41" s="1"/>
      <c r="I41" t="s">
        <v>1360</v>
      </c>
      <c r="J41">
        <v>117</v>
      </c>
    </row>
    <row r="42" spans="1:10" ht="13.5">
      <c r="A42" s="116"/>
      <c r="D42" s="1"/>
      <c r="E42" s="1"/>
      <c r="F42" s="1"/>
      <c r="I42" t="s">
        <v>1333</v>
      </c>
      <c r="J42">
        <v>149</v>
      </c>
    </row>
    <row r="43" spans="1:10" ht="13.5">
      <c r="A43" s="116"/>
      <c r="D43" s="1"/>
      <c r="E43" s="1"/>
      <c r="F43" s="1"/>
      <c r="I43" t="s">
        <v>1337</v>
      </c>
      <c r="J43">
        <v>239</v>
      </c>
    </row>
    <row r="44" spans="1:10" ht="13.5">
      <c r="A44" s="116"/>
      <c r="D44" s="1"/>
      <c r="E44" s="1"/>
      <c r="F44" s="1"/>
      <c r="I44" t="s">
        <v>1351</v>
      </c>
      <c r="J44">
        <v>252</v>
      </c>
    </row>
    <row r="45" spans="1:10" ht="13.5">
      <c r="A45" s="116"/>
      <c r="D45" s="1"/>
      <c r="E45" s="1"/>
      <c r="F45" s="1"/>
      <c r="I45" t="s">
        <v>1364</v>
      </c>
      <c r="J45">
        <v>259</v>
      </c>
    </row>
    <row r="46" spans="1:10" ht="13.5">
      <c r="A46" s="116"/>
      <c r="I46" t="s">
        <v>1358</v>
      </c>
      <c r="J46">
        <v>273</v>
      </c>
    </row>
    <row r="47" spans="1:10" ht="13.5">
      <c r="A47" s="116"/>
      <c r="I47" s="63" t="s">
        <v>1331</v>
      </c>
      <c r="J47">
        <v>296</v>
      </c>
    </row>
    <row r="48" spans="1:10" ht="13.5">
      <c r="A48" s="116"/>
      <c r="I48" s="63" t="s">
        <v>1354</v>
      </c>
      <c r="J48">
        <v>314</v>
      </c>
    </row>
    <row r="49" spans="1:10" ht="13.5">
      <c r="A49" s="116"/>
      <c r="I49" s="63" t="s">
        <v>1353</v>
      </c>
      <c r="J49">
        <v>333</v>
      </c>
    </row>
    <row r="50" spans="1:10" ht="13.5">
      <c r="A50" s="116"/>
      <c r="I50" s="63" t="s">
        <v>1362</v>
      </c>
      <c r="J50">
        <v>333</v>
      </c>
    </row>
    <row r="51" spans="1:10" ht="13.5">
      <c r="A51" s="116"/>
      <c r="I51" s="60" t="s">
        <v>1356</v>
      </c>
      <c r="J51">
        <v>359</v>
      </c>
    </row>
    <row r="52" spans="1:10" ht="13.5">
      <c r="A52" s="116"/>
      <c r="I52" s="60" t="s">
        <v>1334</v>
      </c>
      <c r="J52">
        <v>407</v>
      </c>
    </row>
    <row r="53" spans="1:10" ht="13.5">
      <c r="A53" s="116"/>
      <c r="I53" s="60" t="s">
        <v>1352</v>
      </c>
      <c r="J53">
        <v>456</v>
      </c>
    </row>
    <row r="54" spans="1:10" ht="13.5">
      <c r="A54" s="116"/>
      <c r="I54" s="60" t="s">
        <v>1355</v>
      </c>
      <c r="J54">
        <v>466</v>
      </c>
    </row>
    <row r="55" spans="1:10" ht="13.5">
      <c r="A55" s="116"/>
      <c r="I55" s="60" t="s">
        <v>1357</v>
      </c>
      <c r="J55">
        <v>575</v>
      </c>
    </row>
    <row r="56" spans="1:10" ht="13.5">
      <c r="A56" s="116"/>
      <c r="I56" s="60" t="s">
        <v>1361</v>
      </c>
      <c r="J56">
        <v>597</v>
      </c>
    </row>
  </sheetData>
  <mergeCells count="1">
    <mergeCell ref="A1:A56"/>
  </mergeCells>
  <printOptions/>
  <pageMargins left="0.5905511811023623" right="0.5905511811023623" top="0.984251968503937" bottom="0.7086614173228347" header="0.5118110236220472" footer="0.5118110236220472"/>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A1:L48"/>
  <sheetViews>
    <sheetView view="pageBreakPreview" zoomScale="85" zoomScaleNormal="85" zoomScaleSheetLayoutView="85" workbookViewId="0" topLeftCell="A4">
      <selection activeCell="C5" sqref="C5"/>
    </sheetView>
  </sheetViews>
  <sheetFormatPr defaultColWidth="9.00390625" defaultRowHeight="13.5"/>
  <cols>
    <col min="1" max="1" width="4.75390625" style="111" customWidth="1"/>
    <col min="4" max="4" width="26.00390625" style="0" bestFit="1" customWidth="1"/>
  </cols>
  <sheetData>
    <row r="1" ht="13.5">
      <c r="A1" s="116">
        <v>39</v>
      </c>
    </row>
    <row r="2" spans="1:3" ht="13.5">
      <c r="A2" s="116"/>
      <c r="C2" s="61" t="s">
        <v>1632</v>
      </c>
    </row>
    <row r="3" ht="13.5">
      <c r="A3" s="116"/>
    </row>
    <row r="4" ht="13.5">
      <c r="A4" s="116"/>
    </row>
    <row r="5" ht="13.5">
      <c r="A5" s="116"/>
    </row>
    <row r="6" ht="13.5">
      <c r="A6" s="116"/>
    </row>
    <row r="7" ht="13.5">
      <c r="A7" s="116"/>
    </row>
    <row r="8" spans="1:11" ht="14.25">
      <c r="A8" s="116"/>
      <c r="D8" s="62"/>
      <c r="E8" t="s">
        <v>1365</v>
      </c>
      <c r="F8" t="s">
        <v>1366</v>
      </c>
      <c r="G8" t="s">
        <v>1367</v>
      </c>
      <c r="H8" t="s">
        <v>1368</v>
      </c>
      <c r="I8" t="s">
        <v>1369</v>
      </c>
      <c r="J8" t="s">
        <v>1370</v>
      </c>
      <c r="K8" t="s">
        <v>1371</v>
      </c>
    </row>
    <row r="9" spans="1:11" ht="42.75">
      <c r="A9" s="116"/>
      <c r="D9" s="76"/>
      <c r="E9" s="77" t="s">
        <v>1618</v>
      </c>
      <c r="F9" s="77" t="s">
        <v>1619</v>
      </c>
      <c r="G9" s="77" t="s">
        <v>1620</v>
      </c>
      <c r="H9" s="77" t="s">
        <v>692</v>
      </c>
      <c r="I9" s="77" t="s">
        <v>397</v>
      </c>
      <c r="J9" s="77" t="s">
        <v>1621</v>
      </c>
      <c r="K9" s="77" t="s">
        <v>1998</v>
      </c>
    </row>
    <row r="10" spans="1:12" ht="14.25">
      <c r="A10" s="116"/>
      <c r="C10">
        <v>10</v>
      </c>
      <c r="D10" s="76" t="s">
        <v>1356</v>
      </c>
      <c r="E10" s="76">
        <f>Sheet1!U154</f>
        <v>49</v>
      </c>
      <c r="F10" s="76">
        <f>Sheet1!V154</f>
        <v>22</v>
      </c>
      <c r="G10" s="76">
        <f>Sheet1!W154</f>
        <v>225</v>
      </c>
      <c r="H10" s="76">
        <f>Sheet1!X154</f>
        <v>335</v>
      </c>
      <c r="I10" s="76">
        <f>Sheet1!Y154</f>
        <v>17</v>
      </c>
      <c r="J10" s="76">
        <f>Sheet1!Z154</f>
        <v>98</v>
      </c>
      <c r="K10" s="76">
        <f>Sheet1!AA154</f>
        <v>110</v>
      </c>
      <c r="L10">
        <f aca="true" t="shared" si="0" ref="L10:L15">SUM(E10:K10)</f>
        <v>856</v>
      </c>
    </row>
    <row r="11" spans="1:12" ht="14.25">
      <c r="A11" s="116"/>
      <c r="C11">
        <v>9</v>
      </c>
      <c r="D11" s="76" t="s">
        <v>1334</v>
      </c>
      <c r="E11" s="76">
        <f>Sheet1!U155</f>
        <v>59</v>
      </c>
      <c r="F11" s="76">
        <f>Sheet1!V155</f>
        <v>26</v>
      </c>
      <c r="G11" s="76">
        <f>Sheet1!W155</f>
        <v>280</v>
      </c>
      <c r="H11" s="76">
        <f>Sheet1!X155</f>
        <v>422</v>
      </c>
      <c r="I11" s="76">
        <f>Sheet1!Y155</f>
        <v>21</v>
      </c>
      <c r="J11" s="76">
        <f>Sheet1!Z155</f>
        <v>92</v>
      </c>
      <c r="K11" s="76">
        <f>Sheet1!AA155</f>
        <v>142</v>
      </c>
      <c r="L11">
        <f t="shared" si="0"/>
        <v>1042</v>
      </c>
    </row>
    <row r="12" spans="1:12" ht="14.25">
      <c r="A12" s="116"/>
      <c r="C12">
        <v>4</v>
      </c>
      <c r="D12" s="76" t="s">
        <v>1352</v>
      </c>
      <c r="E12" s="76">
        <f>Sheet1!U156</f>
        <v>88</v>
      </c>
      <c r="F12" s="76">
        <f>Sheet1!V156</f>
        <v>37</v>
      </c>
      <c r="G12" s="76">
        <f>Sheet1!W156</f>
        <v>305</v>
      </c>
      <c r="H12" s="76">
        <f>Sheet1!X156</f>
        <v>384</v>
      </c>
      <c r="I12" s="76">
        <f>Sheet1!Y156</f>
        <v>21</v>
      </c>
      <c r="J12" s="76">
        <f>Sheet1!Z156</f>
        <v>124</v>
      </c>
      <c r="K12" s="76">
        <f>Sheet1!AA156</f>
        <v>157</v>
      </c>
      <c r="L12">
        <f t="shared" si="0"/>
        <v>1116</v>
      </c>
    </row>
    <row r="13" spans="1:12" ht="14.25">
      <c r="A13" s="116"/>
      <c r="C13">
        <v>7</v>
      </c>
      <c r="D13" s="76" t="s">
        <v>1355</v>
      </c>
      <c r="E13" s="76">
        <f>Sheet1!U157</f>
        <v>81</v>
      </c>
      <c r="F13" s="76">
        <f>Sheet1!V157</f>
        <v>31</v>
      </c>
      <c r="G13" s="76">
        <f>Sheet1!W157</f>
        <v>301</v>
      </c>
      <c r="H13" s="76">
        <f>Sheet1!X157</f>
        <v>420</v>
      </c>
      <c r="I13" s="76">
        <f>Sheet1!Y157</f>
        <v>9</v>
      </c>
      <c r="J13" s="76">
        <f>Sheet1!Z157</f>
        <v>118</v>
      </c>
      <c r="K13" s="76">
        <f>Sheet1!AA157</f>
        <v>172</v>
      </c>
      <c r="L13">
        <f t="shared" si="0"/>
        <v>1132</v>
      </c>
    </row>
    <row r="14" spans="1:12" ht="14.25">
      <c r="A14" s="116"/>
      <c r="C14">
        <v>11</v>
      </c>
      <c r="D14" s="76" t="s">
        <v>1357</v>
      </c>
      <c r="E14" s="76">
        <f>Sheet1!U158</f>
        <v>86</v>
      </c>
      <c r="F14" s="76">
        <f>Sheet1!V158</f>
        <v>45</v>
      </c>
      <c r="G14" s="76">
        <f>Sheet1!W158</f>
        <v>364</v>
      </c>
      <c r="H14" s="76">
        <f>Sheet1!X158</f>
        <v>473</v>
      </c>
      <c r="I14" s="76">
        <f>Sheet1!Y158</f>
        <v>28</v>
      </c>
      <c r="J14" s="76">
        <f>Sheet1!Z158</f>
        <v>135</v>
      </c>
      <c r="K14" s="76">
        <f>Sheet1!AA158</f>
        <v>198</v>
      </c>
      <c r="L14">
        <f t="shared" si="0"/>
        <v>1329</v>
      </c>
    </row>
    <row r="15" spans="1:12" ht="14.25">
      <c r="A15" s="116"/>
      <c r="C15">
        <v>17</v>
      </c>
      <c r="D15" s="76" t="s">
        <v>1361</v>
      </c>
      <c r="E15" s="76">
        <f>Sheet1!U159</f>
        <v>97</v>
      </c>
      <c r="F15" s="76">
        <f>Sheet1!V159</f>
        <v>31</v>
      </c>
      <c r="G15" s="76">
        <f>Sheet1!W159</f>
        <v>333</v>
      </c>
      <c r="H15" s="76">
        <f>Sheet1!X159</f>
        <v>458</v>
      </c>
      <c r="I15" s="76">
        <f>Sheet1!Y159</f>
        <v>25</v>
      </c>
      <c r="J15" s="76">
        <f>Sheet1!Z159</f>
        <v>139</v>
      </c>
      <c r="K15" s="76">
        <f>Sheet1!AA159</f>
        <v>188</v>
      </c>
      <c r="L15">
        <f t="shared" si="0"/>
        <v>1271</v>
      </c>
    </row>
    <row r="16" spans="1:4" ht="14.25">
      <c r="A16" s="116"/>
      <c r="D16" s="62"/>
    </row>
    <row r="17" spans="1:11" ht="42.75">
      <c r="A17" s="116"/>
      <c r="D17" s="76"/>
      <c r="E17" s="77" t="s">
        <v>1633</v>
      </c>
      <c r="F17" s="77" t="s">
        <v>1634</v>
      </c>
      <c r="G17" s="77" t="s">
        <v>1635</v>
      </c>
      <c r="H17" s="77" t="s">
        <v>1636</v>
      </c>
      <c r="I17" s="77" t="s">
        <v>1637</v>
      </c>
      <c r="J17" s="77" t="s">
        <v>1638</v>
      </c>
      <c r="K17" s="77" t="s">
        <v>1639</v>
      </c>
    </row>
    <row r="18" spans="1:11" ht="14.25">
      <c r="A18" s="116"/>
      <c r="D18" s="76" t="s">
        <v>1356</v>
      </c>
      <c r="E18" s="78">
        <f>E10/$L$10*100</f>
        <v>5.724299065420561</v>
      </c>
      <c r="F18" s="78">
        <f aca="true" t="shared" si="1" ref="F18:K18">F10/$L$10*100</f>
        <v>2.570093457943925</v>
      </c>
      <c r="G18" s="78">
        <f t="shared" si="1"/>
        <v>26.285046728971963</v>
      </c>
      <c r="H18" s="78">
        <f t="shared" si="1"/>
        <v>39.13551401869159</v>
      </c>
      <c r="I18" s="78">
        <f t="shared" si="1"/>
        <v>1.9859813084112148</v>
      </c>
      <c r="J18" s="78">
        <f t="shared" si="1"/>
        <v>11.448598130841122</v>
      </c>
      <c r="K18" s="78">
        <f t="shared" si="1"/>
        <v>12.850467289719624</v>
      </c>
    </row>
    <row r="19" spans="1:11" ht="14.25">
      <c r="A19" s="116"/>
      <c r="D19" s="76" t="s">
        <v>1334</v>
      </c>
      <c r="E19" s="78">
        <f aca="true" t="shared" si="2" ref="E19:K19">E11/$L$10*100</f>
        <v>6.892523364485981</v>
      </c>
      <c r="F19" s="78">
        <f t="shared" si="2"/>
        <v>3.0373831775700935</v>
      </c>
      <c r="G19" s="78">
        <f t="shared" si="2"/>
        <v>32.71028037383177</v>
      </c>
      <c r="H19" s="78">
        <f t="shared" si="2"/>
        <v>49.29906542056075</v>
      </c>
      <c r="I19" s="78">
        <f t="shared" si="2"/>
        <v>2.453271028037383</v>
      </c>
      <c r="J19" s="78">
        <f t="shared" si="2"/>
        <v>10.74766355140187</v>
      </c>
      <c r="K19" s="78">
        <f t="shared" si="2"/>
        <v>16.588785046728972</v>
      </c>
    </row>
    <row r="20" spans="1:11" ht="14.25">
      <c r="A20" s="116"/>
      <c r="D20" s="76" t="s">
        <v>1352</v>
      </c>
      <c r="E20" s="78">
        <f aca="true" t="shared" si="3" ref="E20:K20">E12/$L$10*100</f>
        <v>10.2803738317757</v>
      </c>
      <c r="F20" s="78">
        <f t="shared" si="3"/>
        <v>4.322429906542056</v>
      </c>
      <c r="G20" s="78">
        <f t="shared" si="3"/>
        <v>35.63084112149533</v>
      </c>
      <c r="H20" s="78">
        <f t="shared" si="3"/>
        <v>44.85981308411215</v>
      </c>
      <c r="I20" s="78">
        <f t="shared" si="3"/>
        <v>2.453271028037383</v>
      </c>
      <c r="J20" s="78">
        <f t="shared" si="3"/>
        <v>14.485981308411214</v>
      </c>
      <c r="K20" s="78">
        <f t="shared" si="3"/>
        <v>18.341121495327105</v>
      </c>
    </row>
    <row r="21" spans="1:11" ht="14.25">
      <c r="A21" s="116"/>
      <c r="D21" s="76" t="s">
        <v>1355</v>
      </c>
      <c r="E21" s="78">
        <f aca="true" t="shared" si="4" ref="E21:K21">E13/$L$10*100</f>
        <v>9.462616822429906</v>
      </c>
      <c r="F21" s="78">
        <f t="shared" si="4"/>
        <v>3.6214953271028034</v>
      </c>
      <c r="G21" s="78">
        <f t="shared" si="4"/>
        <v>35.16355140186916</v>
      </c>
      <c r="H21" s="78">
        <f t="shared" si="4"/>
        <v>49.06542056074766</v>
      </c>
      <c r="I21" s="78">
        <f t="shared" si="4"/>
        <v>1.0514018691588785</v>
      </c>
      <c r="J21" s="78">
        <f t="shared" si="4"/>
        <v>13.785046728971961</v>
      </c>
      <c r="K21" s="78">
        <f t="shared" si="4"/>
        <v>20.093457943925234</v>
      </c>
    </row>
    <row r="22" spans="1:11" ht="14.25">
      <c r="A22" s="116"/>
      <c r="D22" s="76" t="s">
        <v>1357</v>
      </c>
      <c r="E22" s="78">
        <f aca="true" t="shared" si="5" ref="E22:K22">E14/$L$10*100</f>
        <v>10.046728971962617</v>
      </c>
      <c r="F22" s="78">
        <f t="shared" si="5"/>
        <v>5.257009345794392</v>
      </c>
      <c r="G22" s="78">
        <f t="shared" si="5"/>
        <v>42.523364485981304</v>
      </c>
      <c r="H22" s="78">
        <f t="shared" si="5"/>
        <v>55.257009345794394</v>
      </c>
      <c r="I22" s="78">
        <f t="shared" si="5"/>
        <v>3.2710280373831773</v>
      </c>
      <c r="J22" s="78">
        <f t="shared" si="5"/>
        <v>15.771028037383179</v>
      </c>
      <c r="K22" s="78">
        <f t="shared" si="5"/>
        <v>23.130841121495326</v>
      </c>
    </row>
    <row r="23" spans="1:11" ht="14.25">
      <c r="A23" s="116"/>
      <c r="D23" s="76" t="s">
        <v>1361</v>
      </c>
      <c r="E23" s="78">
        <f aca="true" t="shared" si="6" ref="E23:K23">E15/$L$10*100</f>
        <v>11.33177570093458</v>
      </c>
      <c r="F23" s="78">
        <f t="shared" si="6"/>
        <v>3.6214953271028034</v>
      </c>
      <c r="G23" s="78">
        <f t="shared" si="6"/>
        <v>38.901869158878505</v>
      </c>
      <c r="H23" s="78">
        <f t="shared" si="6"/>
        <v>53.50467289719626</v>
      </c>
      <c r="I23" s="78">
        <f t="shared" si="6"/>
        <v>2.9205607476635516</v>
      </c>
      <c r="J23" s="78">
        <f t="shared" si="6"/>
        <v>16.238317757009348</v>
      </c>
      <c r="K23" s="78">
        <f t="shared" si="6"/>
        <v>21.962616822429908</v>
      </c>
    </row>
    <row r="24" ht="13.5">
      <c r="A24" s="116"/>
    </row>
    <row r="25" spans="1:4" ht="14.25">
      <c r="A25" s="116"/>
      <c r="D25" s="79" t="s">
        <v>1372</v>
      </c>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ht="13.5">
      <c r="A36" s="116"/>
    </row>
    <row r="37" ht="13.5">
      <c r="A37" s="116"/>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52" ht="8.25" customHeight="1"/>
  </sheetData>
  <mergeCells count="1">
    <mergeCell ref="A1:A48"/>
  </mergeCells>
  <printOptions/>
  <pageMargins left="0.5905511811023623" right="0.5905511811023623" top="0.984251968503937" bottom="0.984251968503937" header="0.5118110236220472" footer="0.511811023622047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dimension ref="A1:T53"/>
  <sheetViews>
    <sheetView view="pageBreakPreview" zoomScale="55" zoomScaleNormal="55" zoomScaleSheetLayoutView="55" workbookViewId="0" topLeftCell="A1">
      <selection activeCell="A121" sqref="A121:A160"/>
    </sheetView>
  </sheetViews>
  <sheetFormatPr defaultColWidth="9.00390625" defaultRowHeight="13.5"/>
  <cols>
    <col min="1" max="1" width="4.75390625" style="0" customWidth="1"/>
    <col min="4" max="4" width="62.125" style="0" customWidth="1"/>
    <col min="5" max="5" width="7.00390625" style="0" customWidth="1"/>
  </cols>
  <sheetData>
    <row r="1" ht="13.5">
      <c r="A1" s="116">
        <v>40</v>
      </c>
    </row>
    <row r="2" spans="1:3" ht="13.5">
      <c r="A2" s="116"/>
      <c r="C2" s="61" t="s">
        <v>257</v>
      </c>
    </row>
    <row r="3" ht="13.5">
      <c r="A3" s="116"/>
    </row>
    <row r="4" spans="1:20" ht="13.5">
      <c r="A4" s="116"/>
      <c r="D4" s="49" t="s">
        <v>1373</v>
      </c>
      <c r="E4" s="50" t="s">
        <v>20</v>
      </c>
      <c r="G4" s="50"/>
      <c r="H4" s="50"/>
      <c r="I4" s="50"/>
      <c r="J4" s="50"/>
      <c r="K4" s="50"/>
      <c r="L4" s="50"/>
      <c r="M4" s="50"/>
      <c r="N4" s="50"/>
      <c r="O4" s="49"/>
      <c r="P4" s="50"/>
      <c r="Q4" s="50"/>
      <c r="R4" s="50"/>
      <c r="S4" s="50"/>
      <c r="T4" s="50"/>
    </row>
    <row r="5" spans="1:20" ht="13.5">
      <c r="A5" s="116"/>
      <c r="D5" s="49"/>
      <c r="F5" s="50"/>
      <c r="G5" s="50"/>
      <c r="H5" s="50"/>
      <c r="I5" s="50"/>
      <c r="J5" s="50"/>
      <c r="K5" s="50"/>
      <c r="L5" s="50"/>
      <c r="M5" s="50"/>
      <c r="N5" s="50"/>
      <c r="O5" s="49"/>
      <c r="P5" s="50"/>
      <c r="Q5" s="50"/>
      <c r="R5" s="50"/>
      <c r="S5" s="50"/>
      <c r="T5" s="50"/>
    </row>
    <row r="6" spans="1:16" ht="13.5">
      <c r="A6" s="116"/>
      <c r="C6">
        <v>1</v>
      </c>
      <c r="D6" s="80" t="s">
        <v>1374</v>
      </c>
      <c r="E6" s="50">
        <f>COUNTIF(Sheet1!$CH$6:$CL$150,VI!C6)</f>
        <v>45</v>
      </c>
      <c r="O6" s="50"/>
      <c r="P6" s="50"/>
    </row>
    <row r="7" spans="1:16" ht="13.5">
      <c r="A7" s="116"/>
      <c r="C7">
        <v>2</v>
      </c>
      <c r="D7" s="80" t="s">
        <v>1375</v>
      </c>
      <c r="E7" s="50">
        <f>COUNTIF(Sheet1!$CH$6:$CL$150,VI!C7)</f>
        <v>77</v>
      </c>
      <c r="O7" s="50"/>
      <c r="P7" s="50"/>
    </row>
    <row r="8" spans="1:16" ht="13.5">
      <c r="A8" s="116"/>
      <c r="C8">
        <v>3</v>
      </c>
      <c r="D8" s="80" t="s">
        <v>1376</v>
      </c>
      <c r="E8" s="50">
        <f>COUNTIF(Sheet1!$CH$6:$CL$150,VI!C8)</f>
        <v>50</v>
      </c>
      <c r="O8" s="50"/>
      <c r="P8" s="50"/>
    </row>
    <row r="9" spans="1:16" ht="13.5">
      <c r="A9" s="116"/>
      <c r="C9">
        <v>4</v>
      </c>
      <c r="D9" s="80" t="s">
        <v>1377</v>
      </c>
      <c r="E9" s="50">
        <f>COUNTIF(Sheet1!$CH$6:$CL$150,VI!C9)</f>
        <v>39</v>
      </c>
      <c r="O9" s="50"/>
      <c r="P9" s="50"/>
    </row>
    <row r="10" spans="1:16" ht="13.5">
      <c r="A10" s="116"/>
      <c r="C10">
        <v>5</v>
      </c>
      <c r="D10" s="80" t="s">
        <v>1378</v>
      </c>
      <c r="E10" s="50">
        <f>COUNTIF(Sheet1!$CH$6:$CL$150,VI!C10)</f>
        <v>25</v>
      </c>
      <c r="O10" s="50"/>
      <c r="P10" s="50"/>
    </row>
    <row r="11" spans="1:16" ht="13.5">
      <c r="A11" s="116"/>
      <c r="C11">
        <v>6</v>
      </c>
      <c r="D11" s="80" t="s">
        <v>1379</v>
      </c>
      <c r="E11" s="50">
        <f>COUNTIF(Sheet1!$CH$6:$CL$150,VI!C11)</f>
        <v>29</v>
      </c>
      <c r="O11" s="50"/>
      <c r="P11" s="50"/>
    </row>
    <row r="12" spans="1:5" ht="13.5">
      <c r="A12" s="116"/>
      <c r="C12">
        <v>7</v>
      </c>
      <c r="D12" s="80" t="s">
        <v>270</v>
      </c>
      <c r="E12" s="50">
        <f>COUNTIF(Sheet1!$CH$6:$CL$150,VI!C12)</f>
        <v>13</v>
      </c>
    </row>
    <row r="13" ht="13.5">
      <c r="A13" s="116"/>
    </row>
    <row r="14" ht="13.5">
      <c r="A14" s="116"/>
    </row>
    <row r="15" spans="1:20" ht="13.5">
      <c r="A15" s="116"/>
      <c r="E15" s="11"/>
      <c r="F15" s="11"/>
      <c r="G15" s="11"/>
      <c r="H15" s="11"/>
      <c r="I15" s="11"/>
      <c r="J15" s="11"/>
      <c r="K15" s="11"/>
      <c r="L15" s="11"/>
      <c r="M15" s="11"/>
      <c r="N15" s="11"/>
      <c r="O15" s="11"/>
      <c r="P15" s="11"/>
      <c r="Q15" s="11"/>
      <c r="R15" s="11"/>
      <c r="S15" s="11"/>
      <c r="T15" s="11"/>
    </row>
    <row r="16" spans="1:20" ht="13.5">
      <c r="A16" s="116"/>
      <c r="E16" s="11"/>
      <c r="F16" s="11"/>
      <c r="G16" s="11"/>
      <c r="H16" s="11"/>
      <c r="I16" s="11"/>
      <c r="J16" s="11"/>
      <c r="K16" s="11"/>
      <c r="L16" s="11"/>
      <c r="M16" s="11"/>
      <c r="N16" s="11"/>
      <c r="O16" s="11"/>
      <c r="P16" s="11"/>
      <c r="Q16" s="11"/>
      <c r="R16" s="11"/>
      <c r="S16" s="11"/>
      <c r="T16" s="11"/>
    </row>
    <row r="17" ht="13.5">
      <c r="A17" s="116"/>
    </row>
    <row r="18" ht="13.5">
      <c r="A18" s="116"/>
    </row>
    <row r="19" ht="13.5">
      <c r="A19" s="116"/>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spans="1:4" ht="13.5">
      <c r="A30" s="116"/>
      <c r="D30" s="82" t="s">
        <v>1430</v>
      </c>
    </row>
    <row r="31" spans="1:4" ht="13.5">
      <c r="A31" s="116"/>
      <c r="C31" s="50" t="s">
        <v>1729</v>
      </c>
      <c r="D31" t="s">
        <v>1431</v>
      </c>
    </row>
    <row r="32" spans="1:4" ht="13.5">
      <c r="A32" s="116"/>
      <c r="C32" s="50" t="s">
        <v>1729</v>
      </c>
      <c r="D32" t="s">
        <v>1432</v>
      </c>
    </row>
    <row r="33" spans="1:4" ht="13.5">
      <c r="A33" s="116"/>
      <c r="C33" s="50" t="s">
        <v>1729</v>
      </c>
      <c r="D33" t="s">
        <v>1433</v>
      </c>
    </row>
    <row r="34" spans="1:4" ht="13.5">
      <c r="A34" s="116"/>
      <c r="C34" s="50" t="s">
        <v>1729</v>
      </c>
      <c r="D34" t="s">
        <v>1434</v>
      </c>
    </row>
    <row r="35" spans="1:4" ht="13.5">
      <c r="A35" s="116"/>
      <c r="C35" s="50" t="s">
        <v>1729</v>
      </c>
      <c r="D35" t="s">
        <v>1435</v>
      </c>
    </row>
    <row r="36" spans="1:20" ht="13.5">
      <c r="A36" s="116"/>
      <c r="C36" s="50" t="s">
        <v>1729</v>
      </c>
      <c r="D36" t="s">
        <v>1436</v>
      </c>
      <c r="E36" s="11"/>
      <c r="F36" s="11"/>
      <c r="G36" s="11"/>
      <c r="H36" s="11"/>
      <c r="I36" s="11"/>
      <c r="J36" s="11"/>
      <c r="K36" s="11"/>
      <c r="L36" s="11"/>
      <c r="M36" s="11"/>
      <c r="N36" s="11"/>
      <c r="O36" s="11"/>
      <c r="P36" s="11"/>
      <c r="Q36" s="11"/>
      <c r="R36" s="11"/>
      <c r="S36" s="11"/>
      <c r="T36" s="11"/>
    </row>
    <row r="37" spans="1:20" ht="13.5">
      <c r="A37" s="116"/>
      <c r="C37" s="50" t="s">
        <v>1729</v>
      </c>
      <c r="D37" t="s">
        <v>1437</v>
      </c>
      <c r="E37" s="11"/>
      <c r="F37" s="11"/>
      <c r="G37" s="11"/>
      <c r="H37" s="11"/>
      <c r="I37" s="11"/>
      <c r="J37" s="11"/>
      <c r="K37" s="11"/>
      <c r="L37" s="11"/>
      <c r="M37" s="11"/>
      <c r="N37" s="11"/>
      <c r="O37" s="11"/>
      <c r="P37" s="11"/>
      <c r="Q37" s="11"/>
      <c r="R37" s="11"/>
      <c r="S37" s="11"/>
      <c r="T37" s="11"/>
    </row>
    <row r="38" spans="1:4" ht="13.5">
      <c r="A38" s="116"/>
      <c r="C38" s="50" t="s">
        <v>1729</v>
      </c>
      <c r="D38" t="s">
        <v>1438</v>
      </c>
    </row>
    <row r="39" spans="1:4" ht="13.5">
      <c r="A39" s="116"/>
      <c r="C39" s="50" t="s">
        <v>1729</v>
      </c>
      <c r="D39" t="s">
        <v>1439</v>
      </c>
    </row>
    <row r="40" spans="1:4" ht="13.5">
      <c r="A40" s="116"/>
      <c r="C40" s="50" t="s">
        <v>1729</v>
      </c>
      <c r="D40" t="s">
        <v>1440</v>
      </c>
    </row>
    <row r="41" spans="1:4" ht="13.5">
      <c r="A41" s="116"/>
      <c r="C41" s="50" t="s">
        <v>1729</v>
      </c>
      <c r="D41" t="s">
        <v>760</v>
      </c>
    </row>
    <row r="42" spans="1:4" ht="13.5">
      <c r="A42" s="116"/>
      <c r="C42" s="50" t="s">
        <v>1729</v>
      </c>
      <c r="D42" t="s">
        <v>1441</v>
      </c>
    </row>
    <row r="43" spans="1:4" ht="13.5">
      <c r="A43" s="116"/>
      <c r="C43" s="50" t="s">
        <v>1729</v>
      </c>
      <c r="D43" t="s">
        <v>1442</v>
      </c>
    </row>
    <row r="44" spans="1:4" ht="13.5">
      <c r="A44" s="116"/>
      <c r="C44" s="50" t="s">
        <v>1729</v>
      </c>
      <c r="D44" t="s">
        <v>1443</v>
      </c>
    </row>
    <row r="45" spans="1:4" ht="13.5">
      <c r="A45" s="116"/>
      <c r="C45" s="50" t="s">
        <v>1729</v>
      </c>
      <c r="D45" t="s">
        <v>2038</v>
      </c>
    </row>
    <row r="46" spans="1:4" ht="13.5">
      <c r="A46" s="116"/>
      <c r="C46" s="50" t="s">
        <v>1729</v>
      </c>
      <c r="D46" t="s">
        <v>1444</v>
      </c>
    </row>
    <row r="47" spans="1:4" ht="13.5">
      <c r="A47" s="116"/>
      <c r="C47" s="50" t="s">
        <v>1729</v>
      </c>
      <c r="D47" t="s">
        <v>1445</v>
      </c>
    </row>
    <row r="48" spans="1:4" ht="13.5">
      <c r="A48" s="116"/>
      <c r="C48" s="50" t="s">
        <v>1729</v>
      </c>
      <c r="D48" t="s">
        <v>1446</v>
      </c>
    </row>
    <row r="49" spans="1:4" ht="13.5">
      <c r="A49" s="116"/>
      <c r="C49" s="50" t="s">
        <v>1729</v>
      </c>
      <c r="D49" t="s">
        <v>1447</v>
      </c>
    </row>
    <row r="50" spans="1:4" ht="13.5">
      <c r="A50" s="116"/>
      <c r="C50" s="50" t="s">
        <v>1729</v>
      </c>
      <c r="D50" t="s">
        <v>1448</v>
      </c>
    </row>
    <row r="51" spans="1:4" ht="13.5">
      <c r="A51" s="116"/>
      <c r="C51" s="50" t="s">
        <v>1729</v>
      </c>
      <c r="D51" t="s">
        <v>1448</v>
      </c>
    </row>
    <row r="52" spans="1:4" ht="13.5">
      <c r="A52" s="116"/>
      <c r="C52" s="50" t="s">
        <v>1729</v>
      </c>
      <c r="D52" t="s">
        <v>1738</v>
      </c>
    </row>
    <row r="53" spans="1:4" ht="13.5">
      <c r="A53" s="116"/>
      <c r="C53" s="50" t="s">
        <v>1729</v>
      </c>
      <c r="D53" t="s">
        <v>1739</v>
      </c>
    </row>
  </sheetData>
  <mergeCells count="1">
    <mergeCell ref="A1:A53"/>
  </mergeCells>
  <printOptions/>
  <pageMargins left="0.5905511811023623" right="0.5905511811023623" top="0.984251968503937" bottom="0.5118110236220472" header="0.5118110236220472" footer="0.3543307086614173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dimension ref="A1:T53"/>
  <sheetViews>
    <sheetView view="pageBreakPreview" zoomScale="60" workbookViewId="0" topLeftCell="A1">
      <selection activeCell="A121" sqref="A121:A160"/>
    </sheetView>
  </sheetViews>
  <sheetFormatPr defaultColWidth="9.00390625" defaultRowHeight="13.5"/>
  <cols>
    <col min="1" max="1" width="4.875" style="0" customWidth="1"/>
    <col min="4" max="4" width="62.125" style="0" customWidth="1"/>
    <col min="5" max="5" width="7.00390625" style="0" customWidth="1"/>
  </cols>
  <sheetData>
    <row r="1" ht="13.5">
      <c r="A1" s="116">
        <v>41</v>
      </c>
    </row>
    <row r="2" spans="1:3" ht="13.5">
      <c r="A2" s="116"/>
      <c r="C2" s="61" t="s">
        <v>1381</v>
      </c>
    </row>
    <row r="3" ht="13.5">
      <c r="A3" s="116"/>
    </row>
    <row r="4" spans="1:20" ht="13.5">
      <c r="A4" s="116"/>
      <c r="C4" s="60" t="s">
        <v>259</v>
      </c>
      <c r="D4" s="49"/>
      <c r="E4" s="50" t="s">
        <v>20</v>
      </c>
      <c r="G4" s="50"/>
      <c r="H4" s="50"/>
      <c r="I4" s="50"/>
      <c r="J4" s="50"/>
      <c r="K4" s="50"/>
      <c r="L4" s="50"/>
      <c r="M4" s="50"/>
      <c r="N4" s="50"/>
      <c r="O4" s="49"/>
      <c r="P4" s="50"/>
      <c r="Q4" s="50"/>
      <c r="R4" s="50"/>
      <c r="S4" s="50"/>
      <c r="T4" s="50"/>
    </row>
    <row r="5" spans="1:20" ht="13.5">
      <c r="A5" s="116"/>
      <c r="D5" s="49"/>
      <c r="F5" s="50"/>
      <c r="G5" s="50"/>
      <c r="H5" s="50"/>
      <c r="I5" s="50"/>
      <c r="J5" s="50"/>
      <c r="K5" s="50"/>
      <c r="L5" s="50"/>
      <c r="M5" s="50"/>
      <c r="N5" s="50"/>
      <c r="O5" s="49"/>
      <c r="P5" s="50"/>
      <c r="Q5" s="50"/>
      <c r="R5" s="50"/>
      <c r="S5" s="50"/>
      <c r="T5" s="50"/>
    </row>
    <row r="6" spans="1:16" ht="13.5">
      <c r="A6" s="116"/>
      <c r="C6">
        <v>1</v>
      </c>
      <c r="D6" s="80" t="s">
        <v>635</v>
      </c>
      <c r="E6" s="50">
        <f>COUNTIF(Sheet1!$CN:$CN,Ⅶ!D6)</f>
        <v>85</v>
      </c>
      <c r="O6" s="50"/>
      <c r="P6" s="50"/>
    </row>
    <row r="7" spans="1:16" ht="13.5">
      <c r="A7" s="116"/>
      <c r="C7">
        <v>2</v>
      </c>
      <c r="D7" s="80" t="s">
        <v>1380</v>
      </c>
      <c r="E7" s="50">
        <f>COUNTIF(Sheet1!$CN:$CN,Ⅶ!D7)</f>
        <v>30</v>
      </c>
      <c r="O7" s="50"/>
      <c r="P7" s="50"/>
    </row>
    <row r="8" spans="1:16" ht="13.5">
      <c r="A8" s="116"/>
      <c r="D8" s="80"/>
      <c r="E8" s="50"/>
      <c r="O8" s="50"/>
      <c r="P8" s="50"/>
    </row>
    <row r="9" spans="1:16" ht="13.5">
      <c r="A9" s="116"/>
      <c r="D9" s="80"/>
      <c r="E9" s="50"/>
      <c r="O9" s="50"/>
      <c r="P9" s="50"/>
    </row>
    <row r="10" spans="1:16" ht="13.5">
      <c r="A10" s="116"/>
      <c r="D10" s="80"/>
      <c r="E10" s="50"/>
      <c r="O10" s="50"/>
      <c r="P10" s="50"/>
    </row>
    <row r="11" spans="1:16" ht="13.5">
      <c r="A11" s="116"/>
      <c r="D11" s="80"/>
      <c r="E11" s="50"/>
      <c r="O11" s="50"/>
      <c r="P11" s="50"/>
    </row>
    <row r="12" ht="13.5">
      <c r="A12" s="116"/>
    </row>
    <row r="13" ht="13.5">
      <c r="A13" s="116"/>
    </row>
    <row r="14" ht="13.5">
      <c r="A14" s="116"/>
    </row>
    <row r="15" spans="1:20" ht="13.5">
      <c r="A15" s="116"/>
      <c r="E15" s="11"/>
      <c r="F15" s="11"/>
      <c r="G15" s="11"/>
      <c r="H15" s="11"/>
      <c r="I15" s="11"/>
      <c r="J15" s="11"/>
      <c r="K15" s="11"/>
      <c r="L15" s="11"/>
      <c r="M15" s="11"/>
      <c r="N15" s="11"/>
      <c r="O15" s="11"/>
      <c r="P15" s="11"/>
      <c r="Q15" s="11"/>
      <c r="R15" s="11"/>
      <c r="S15" s="11"/>
      <c r="T15" s="11"/>
    </row>
    <row r="16" spans="1:20" ht="13.5">
      <c r="A16" s="116"/>
      <c r="E16" s="11"/>
      <c r="F16" s="11"/>
      <c r="G16" s="11"/>
      <c r="H16" s="11"/>
      <c r="I16" s="11"/>
      <c r="J16" s="11"/>
      <c r="K16" s="11"/>
      <c r="L16" s="11"/>
      <c r="M16" s="11"/>
      <c r="N16" s="11"/>
      <c r="O16" s="11"/>
      <c r="P16" s="11"/>
      <c r="Q16" s="11"/>
      <c r="R16" s="11"/>
      <c r="S16" s="11"/>
      <c r="T16" s="11"/>
    </row>
    <row r="17" ht="13.5">
      <c r="A17" s="116"/>
    </row>
    <row r="18" ht="13.5">
      <c r="A18" s="116"/>
    </row>
    <row r="19" ht="13.5">
      <c r="A19" s="116"/>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spans="1:20" ht="13.5">
      <c r="A36" s="116"/>
      <c r="E36" s="11"/>
      <c r="F36" s="11"/>
      <c r="G36" s="11"/>
      <c r="H36" s="11"/>
      <c r="I36" s="11"/>
      <c r="J36" s="11"/>
      <c r="K36" s="11"/>
      <c r="L36" s="11"/>
      <c r="M36" s="11"/>
      <c r="N36" s="11"/>
      <c r="O36" s="11"/>
      <c r="P36" s="11"/>
      <c r="Q36" s="11"/>
      <c r="R36" s="11"/>
      <c r="S36" s="11"/>
      <c r="T36" s="11"/>
    </row>
    <row r="37" spans="1:20" ht="13.5">
      <c r="A37" s="116"/>
      <c r="E37" s="11"/>
      <c r="F37" s="11"/>
      <c r="G37" s="11"/>
      <c r="H37" s="11"/>
      <c r="I37" s="11"/>
      <c r="J37" s="11"/>
      <c r="K37" s="11"/>
      <c r="L37" s="11"/>
      <c r="M37" s="11"/>
      <c r="N37" s="11"/>
      <c r="O37" s="11"/>
      <c r="P37" s="11"/>
      <c r="Q37" s="11"/>
      <c r="R37" s="11"/>
      <c r="S37" s="11"/>
      <c r="T37" s="11"/>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sheetData>
  <mergeCells count="1">
    <mergeCell ref="A1:A53"/>
  </mergeCells>
  <printOptions/>
  <pageMargins left="0.5905511811023623" right="0.5905511811023623" top="0.984251968503937" bottom="0.5118110236220472" header="0.5118110236220472" footer="0.35433070866141736"/>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dimension ref="A1:V53"/>
  <sheetViews>
    <sheetView view="pageBreakPreview" zoomScale="60" zoomScaleNormal="70" workbookViewId="0" topLeftCell="A1">
      <selection activeCell="A121" sqref="A121:A160"/>
    </sheetView>
  </sheetViews>
  <sheetFormatPr defaultColWidth="9.00390625" defaultRowHeight="13.5"/>
  <cols>
    <col min="1" max="1" width="4.875" style="111" customWidth="1"/>
    <col min="3" max="3" width="8.875" style="0" customWidth="1"/>
    <col min="4" max="8" width="11.00390625" style="0" customWidth="1"/>
    <col min="16" max="16" width="16.875" style="0" customWidth="1"/>
  </cols>
  <sheetData>
    <row r="1" ht="13.5">
      <c r="A1" s="116">
        <v>42</v>
      </c>
    </row>
    <row r="2" spans="1:3" ht="13.5">
      <c r="A2" s="116"/>
      <c r="C2" s="61" t="s">
        <v>258</v>
      </c>
    </row>
    <row r="3" ht="13.5">
      <c r="A3" s="116"/>
    </row>
    <row r="4" spans="1:3" ht="13.5">
      <c r="A4" s="116"/>
      <c r="C4" s="60" t="s">
        <v>260</v>
      </c>
    </row>
    <row r="5" ht="13.5">
      <c r="A5" s="116"/>
    </row>
    <row r="6" spans="1:8" ht="13.5">
      <c r="A6" s="116"/>
      <c r="F6" s="50" t="s">
        <v>20</v>
      </c>
      <c r="H6" s="50"/>
    </row>
    <row r="7" spans="1:15" ht="13.5">
      <c r="A7" s="116"/>
      <c r="C7" s="49"/>
      <c r="D7" s="49" t="s">
        <v>1382</v>
      </c>
      <c r="E7" s="49"/>
      <c r="F7" s="50"/>
      <c r="G7" s="50"/>
      <c r="H7" s="50"/>
      <c r="I7" s="50"/>
      <c r="J7" s="50"/>
      <c r="K7" s="50"/>
      <c r="L7" s="50"/>
      <c r="M7" s="50"/>
      <c r="N7" s="50"/>
      <c r="O7" s="50"/>
    </row>
    <row r="8" spans="1:9" ht="13.5">
      <c r="A8" s="116"/>
      <c r="C8" s="80" t="s">
        <v>633</v>
      </c>
      <c r="D8" s="80" t="s">
        <v>1383</v>
      </c>
      <c r="E8" s="80"/>
      <c r="F8" s="50">
        <f>COUNTIF(Sheet1!$CO$6:$CR$149,'VIＩ-2'!C8)</f>
        <v>11</v>
      </c>
      <c r="G8" s="50"/>
      <c r="H8" s="50"/>
      <c r="I8" s="80"/>
    </row>
    <row r="9" spans="1:9" ht="13.5">
      <c r="A9" s="116"/>
      <c r="C9" s="80" t="s">
        <v>1642</v>
      </c>
      <c r="D9" s="80" t="s">
        <v>1384</v>
      </c>
      <c r="E9" s="80"/>
      <c r="F9" s="50">
        <f>COUNTIF(Sheet1!$CO$6:$CR$149,'VIＩ-2'!C9)</f>
        <v>13</v>
      </c>
      <c r="G9" s="50"/>
      <c r="H9" s="50"/>
      <c r="I9" s="80"/>
    </row>
    <row r="10" spans="1:9" ht="13.5">
      <c r="A10" s="116"/>
      <c r="C10" s="80" t="s">
        <v>632</v>
      </c>
      <c r="D10" s="80" t="s">
        <v>1385</v>
      </c>
      <c r="E10" s="80"/>
      <c r="F10" s="50">
        <f>COUNTIF(Sheet1!$CO$6:$CR$149,'VIＩ-2'!C10)</f>
        <v>11</v>
      </c>
      <c r="G10" s="50"/>
      <c r="H10" s="50"/>
      <c r="I10" s="80"/>
    </row>
    <row r="11" spans="1:9" ht="13.5">
      <c r="A11" s="116"/>
      <c r="C11" s="80" t="s">
        <v>631</v>
      </c>
      <c r="D11" s="80" t="s">
        <v>1386</v>
      </c>
      <c r="E11" s="80"/>
      <c r="F11" s="50">
        <f>COUNTIF(Sheet1!$CO$6:$CR$149,'VIＩ-2'!C11)</f>
        <v>51</v>
      </c>
      <c r="G11" s="50"/>
      <c r="H11" s="50"/>
      <c r="I11" s="80"/>
    </row>
    <row r="12" spans="1:9" ht="13.5">
      <c r="A12" s="116"/>
      <c r="C12" s="80" t="s">
        <v>627</v>
      </c>
      <c r="D12" s="80" t="s">
        <v>1387</v>
      </c>
      <c r="E12" s="80"/>
      <c r="F12" s="50">
        <f>COUNTIF(Sheet1!$CO$6:$CR$149,'VIＩ-2'!C12)</f>
        <v>5</v>
      </c>
      <c r="G12" s="50"/>
      <c r="H12" s="50"/>
      <c r="I12" s="80"/>
    </row>
    <row r="13" spans="1:9" ht="13.5">
      <c r="A13" s="116"/>
      <c r="C13" s="80" t="s">
        <v>630</v>
      </c>
      <c r="D13" s="80" t="s">
        <v>1388</v>
      </c>
      <c r="E13" s="80"/>
      <c r="F13" s="50">
        <f>COUNTIF(Sheet1!$CO$6:$CR$149,'VIＩ-2'!C13)</f>
        <v>45</v>
      </c>
      <c r="G13" s="50"/>
      <c r="H13" s="50"/>
      <c r="I13" s="80"/>
    </row>
    <row r="14" spans="1:9" ht="13.5">
      <c r="A14" s="116"/>
      <c r="C14" s="80" t="s">
        <v>628</v>
      </c>
      <c r="D14" s="80" t="s">
        <v>1389</v>
      </c>
      <c r="E14" s="80"/>
      <c r="F14" s="50">
        <f>COUNTIF(Sheet1!$CO$6:$CR$149,'VIＩ-2'!C14)</f>
        <v>6</v>
      </c>
      <c r="G14" s="50"/>
      <c r="H14" s="50"/>
      <c r="I14" s="80"/>
    </row>
    <row r="15" ht="13.5">
      <c r="A15" s="116"/>
    </row>
    <row r="16" ht="13.5">
      <c r="A16" s="116"/>
    </row>
    <row r="17" ht="13.5">
      <c r="A17" s="116"/>
    </row>
    <row r="18" spans="1:22" ht="13.5">
      <c r="A18" s="116"/>
      <c r="I18" s="11"/>
      <c r="J18" s="11"/>
      <c r="K18" s="11"/>
      <c r="L18" s="11"/>
      <c r="M18" s="11"/>
      <c r="N18" s="11"/>
      <c r="O18" s="11"/>
      <c r="P18" s="81"/>
      <c r="Q18" s="81"/>
      <c r="R18" s="81"/>
      <c r="S18" s="81"/>
      <c r="T18" s="81"/>
      <c r="U18" s="81"/>
      <c r="V18" s="81"/>
    </row>
    <row r="19" spans="1:22" ht="13.5">
      <c r="A19" s="116"/>
      <c r="I19" s="11"/>
      <c r="J19" s="11"/>
      <c r="K19" s="11"/>
      <c r="L19" s="11"/>
      <c r="M19" s="11"/>
      <c r="N19" s="11"/>
      <c r="O19" s="11"/>
      <c r="P19" s="11"/>
      <c r="Q19" s="11"/>
      <c r="R19" s="11"/>
      <c r="S19" s="11"/>
      <c r="T19" s="11"/>
      <c r="U19" s="11"/>
      <c r="V19" s="11"/>
    </row>
    <row r="20" ht="13.5">
      <c r="A20" s="116"/>
    </row>
    <row r="21" ht="13.5">
      <c r="A21" s="116"/>
    </row>
    <row r="22" ht="13.5">
      <c r="A22" s="116"/>
    </row>
    <row r="23" ht="13.5">
      <c r="A23" s="116"/>
    </row>
    <row r="24" ht="13.5">
      <c r="A24" s="116"/>
    </row>
    <row r="25" ht="13.5">
      <c r="A25" s="116"/>
    </row>
    <row r="26" ht="13.5">
      <c r="A26" s="116"/>
    </row>
    <row r="27" ht="13.5">
      <c r="A27" s="116"/>
    </row>
    <row r="28" ht="13.5">
      <c r="A28" s="116"/>
    </row>
    <row r="29" ht="13.5">
      <c r="A29" s="116"/>
    </row>
    <row r="30" ht="13.5">
      <c r="A30" s="116"/>
    </row>
    <row r="31" ht="13.5">
      <c r="A31" s="116"/>
    </row>
    <row r="32" ht="13.5">
      <c r="A32" s="116"/>
    </row>
    <row r="33" ht="13.5">
      <c r="A33" s="116"/>
    </row>
    <row r="34" ht="13.5">
      <c r="A34" s="116"/>
    </row>
    <row r="35" ht="13.5">
      <c r="A35" s="116"/>
    </row>
    <row r="36" ht="13.5">
      <c r="A36" s="116"/>
    </row>
    <row r="37" ht="13.5">
      <c r="A37" s="116"/>
    </row>
    <row r="38" ht="13.5">
      <c r="A38" s="116"/>
    </row>
    <row r="39" ht="13.5">
      <c r="A39" s="116"/>
    </row>
    <row r="40" ht="13.5">
      <c r="A40" s="116"/>
    </row>
    <row r="41" ht="13.5">
      <c r="A41" s="116"/>
    </row>
    <row r="42" ht="13.5">
      <c r="A42" s="116"/>
    </row>
    <row r="43" ht="13.5">
      <c r="A43" s="116"/>
    </row>
    <row r="44" ht="13.5">
      <c r="A44" s="116"/>
    </row>
    <row r="45" ht="13.5">
      <c r="A45" s="116"/>
    </row>
    <row r="46" ht="13.5">
      <c r="A46" s="116"/>
    </row>
    <row r="47" ht="13.5">
      <c r="A47" s="116"/>
    </row>
    <row r="48" ht="13.5">
      <c r="A48" s="116"/>
    </row>
    <row r="49" ht="13.5">
      <c r="A49" s="116"/>
    </row>
    <row r="50" ht="13.5">
      <c r="A50" s="116"/>
    </row>
    <row r="51" ht="13.5">
      <c r="A51" s="116"/>
    </row>
    <row r="52" ht="13.5">
      <c r="A52" s="116"/>
    </row>
    <row r="53" ht="13.5">
      <c r="A53" s="116"/>
    </row>
  </sheetData>
  <mergeCells count="1">
    <mergeCell ref="A1:A53"/>
  </mergeCells>
  <printOptions/>
  <pageMargins left="0.5905511811023623" right="0.5905511811023623" top="0.984251968503937" bottom="0.5905511811023623" header="0.5118110236220472" footer="0.35433070866141736"/>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（株）オリエンタルコンサルタンツ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米沢　栄二</dc:creator>
  <cp:keywords/>
  <dc:description/>
  <cp:lastModifiedBy>Ishi</cp:lastModifiedBy>
  <cp:lastPrinted>2005-03-02T10:10:47Z</cp:lastPrinted>
  <dcterms:created xsi:type="dcterms:W3CDTF">2004-10-26T10:45:11Z</dcterms:created>
  <dcterms:modified xsi:type="dcterms:W3CDTF">2005-03-02T10:10:52Z</dcterms:modified>
  <cp:category/>
  <cp:version/>
  <cp:contentType/>
  <cp:contentStatus/>
</cp:coreProperties>
</file>